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F22" i="104"/>
  <c r="A17"/>
  <c r="A18" s="1"/>
  <c r="M17"/>
  <c r="N17" s="1"/>
  <c r="L19"/>
  <c r="K19"/>
  <c r="J19"/>
  <c r="I19"/>
  <c r="H19"/>
  <c r="M18"/>
  <c r="N18" s="1"/>
  <c r="M16"/>
  <c r="N16" s="1"/>
  <c r="M15"/>
  <c r="N15" s="1"/>
  <c r="M14"/>
  <c r="N14" s="1"/>
  <c r="M13"/>
  <c r="N13" s="1"/>
  <c r="M12"/>
  <c r="N12" s="1"/>
  <c r="M11"/>
  <c r="N11" s="1"/>
  <c r="M10"/>
  <c r="N10" s="1"/>
  <c r="M9"/>
  <c r="N9" s="1"/>
  <c r="M8"/>
  <c r="N8" s="1"/>
  <c r="M7"/>
  <c r="N7" s="1"/>
  <c r="M6"/>
  <c r="M5"/>
  <c r="N5" s="1"/>
  <c r="M19" l="1"/>
  <c r="N6"/>
  <c r="N19" s="1"/>
  <c r="F21" l="1"/>
  <c r="A6" l="1"/>
  <c r="A7" s="1"/>
  <c r="A8" s="1"/>
  <c r="A9" s="1"/>
  <c r="A10" s="1"/>
  <c r="A11" s="1"/>
  <c r="A12" s="1"/>
  <c r="A13" s="1"/>
  <c r="A14" s="1"/>
  <c r="A15" s="1"/>
  <c r="A16" l="1"/>
  <c r="D21"/>
</calcChain>
</file>

<file path=xl/sharedStrings.xml><?xml version="1.0" encoding="utf-8"?>
<sst xmlns="http://schemas.openxmlformats.org/spreadsheetml/2006/main" count="104" uniqueCount="64">
  <si>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</si>
  <si>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</si>
  <si>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</si>
  <si>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</si>
  <si>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</si>
  <si>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</si>
  <si>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</si>
  <si>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</si>
  <si>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</si>
  <si>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</si>
  <si>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</si>
  <si>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</si>
  <si>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</si>
  <si>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</si>
  <si>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</si>
  <si>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</si>
  <si>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</si>
  <si>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</si>
  <si>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</si>
  <si>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</si>
  <si>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</si>
  <si>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</si>
  <si>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</si>
  <si>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</si>
  <si>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</si>
  <si>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</si>
  <si>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</si>
  <si>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</si>
  <si>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</si>
  <si>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</si>
  <si>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</si>
  <si>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</si>
  <si>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</si>
  <si>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</si>
  <si>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>WESLING SADIEL GONZALEZ TERRERO</t>
  </si>
  <si>
    <t>01/09/2021</t>
  </si>
  <si>
    <t>02/11/2021</t>
  </si>
  <si>
    <t>RODOLFO JOSE SOSA CAMPUSANO</t>
  </si>
  <si>
    <t>SOPORTE TECNICO</t>
  </si>
  <si>
    <t>01/10/2021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</si>
  <si>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</si>
  <si>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</si>
  <si>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</si>
  <si>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</si>
  <si>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</si>
  <si>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</si>
  <si>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</si>
  <si>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</si>
  <si>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</si>
  <si>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TECNICO EN TESORERIA</t>
  </si>
  <si>
    <t>LADY MARGARITA SANTANA DE JESUS</t>
  </si>
  <si>
    <t>DIRECCTORA ADMINISTRATIVA Y FINANCIERA</t>
  </si>
  <si>
    <t>1/06/2021</t>
  </si>
  <si>
    <t>01/06/2021</t>
  </si>
  <si>
    <t>01/12/2021</t>
  </si>
  <si>
    <t>AFP</t>
  </si>
  <si>
    <t>ISR</t>
  </si>
  <si>
    <t>SFS</t>
  </si>
  <si>
    <t>Otros Desc.</t>
  </si>
  <si>
    <t xml:space="preserve"> Empleados Contratados  en cargos de Carrera Octubre - 2021</t>
  </si>
  <si>
    <t>01/03/2022</t>
  </si>
  <si>
    <t>01/04/2022</t>
  </si>
  <si>
    <t>RAMON ROGELIO MARTE RODRIGUEZ</t>
  </si>
  <si>
    <t>TOTAL NETO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</si>
</sst>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3" fillId="0" borderId="4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3" xfId="1" applyNumberFormat="1" applyFont="1" applyBorder="1" applyAlignment="1">
      <alignment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5" fillId="0" borderId="0" xfId="0" applyNumberFormat="1" applyFont="1"/>
    <xf numFmtId="4" fontId="3" fillId="0" borderId="2" xfId="1" applyNumberFormat="1" applyFont="1" applyBorder="1" applyAlignment="1">
      <alignment vertical="center" wrapText="1"/>
    </xf>
    <xf numFmtId="4" fontId="3" fillId="0" borderId="3" xfId="1" applyNumberFormat="1" applyFont="1" applyBorder="1" applyAlignment="1">
      <alignment vertical="center"/>
    </xf>
    <xf numFmtId="0" fontId="7" fillId="0" borderId="0" xfId="0" applyFont="1"/>
    <xf numFmtId="0" fontId="3" fillId="0" borderId="3" xfId="1" applyFont="1" applyBorder="1" applyAlignment="1">
      <alignment horizontal="center" vertical="center" wrapText="1"/>
    </xf>
    <xf numFmtId="0" fontId="9" fillId="0" borderId="3" xfId="1" applyNumberFormat="1" applyFont="1" applyBorder="1" applyAlignment="1">
      <alignment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3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vertical="center"/>
    </xf>
    <xf numFmtId="0" fontId="9" fillId="0" borderId="4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1" xfId="1" applyNumberFormat="1" applyFont="1" applyFill="1" applyBorder="1" applyAlignment="1">
      <alignment horizontal="center" vertical="top"/>
    </xf>
    <xf numFmtId="43" fontId="9" fillId="0" borderId="6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left"/>
    </xf>
    <xf numFmtId="4" fontId="3" fillId="0" borderId="5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1" applyNumberFormat="1" applyFont="1" applyFill="1" applyBorder="1" applyAlignment="1">
      <alignment horizontal="right"/>
    </xf>
    <xf numFmtId="49" fontId="2" fillId="0" borderId="4" xfId="1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8" fillId="0" borderId="4" xfId="0" applyFont="1" applyFill="1" applyBorder="1" applyAlignment="1">
      <alignment horizontal="left" vertical="top" wrapText="1"/>
    </xf>
    <xf numFmtId="4" fontId="2" fillId="0" borderId="4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324389</xdr:colOff>
      <xdr:row>0</xdr:row>
      <xdr:rowOff>0</xdr:rowOff>
    </xdr:from>
    <xdr:to>
      <xdr:col>9</xdr:col>
      <xdr:colOff>167867</xdr:colOff>
      <xdr:row>0</xdr:row>
      <xdr:rowOff>1480508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3658" y="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613553</xdr:colOff>
      <xdr:row>23</xdr:row>
      <xdr:rowOff>98843</xdr:rowOff>
    </xdr:from>
    <xdr:to>
      <xdr:col>9</xdr:col>
      <xdr:colOff>161745</xdr:colOff>
      <xdr:row>36</xdr:row>
      <xdr:rowOff>102295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4001" y="10935777"/>
          <a:ext cx="6727886" cy="245658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showOutlineSymbols="0" zoomScale="106" zoomScaleNormal="106" workbookViewId="0">
      <selection activeCell="M23" sqref="M23:N23"/>
    </sheetView>
  </sheetViews>
  <sheetFormatPr baseColWidth="10" defaultColWidth="11.42578125" defaultRowHeight="15"/>
  <cols>
    <col min="1" max="1" width="5.28515625" customWidth="1"/>
    <col min="2" max="2" width="21.140625" customWidth="1"/>
    <col min="3" max="3" width="8.140625" customWidth="1"/>
    <col min="4" max="4" width="20.140625" customWidth="1"/>
    <col min="5" max="5" width="16.42578125" customWidth="1"/>
    <col min="6" max="6" width="11" customWidth="1"/>
    <col min="7" max="7" width="10.28515625" customWidth="1"/>
    <col min="8" max="8" width="10.7109375" customWidth="1"/>
    <col min="9" max="9" width="9.85546875" customWidth="1"/>
    <col min="11" max="11" width="11.42578125" customWidth="1"/>
    <col min="12" max="12" width="11.140625" customWidth="1"/>
    <col min="13" max="13" width="10.7109375" customWidth="1"/>
    <col min="14" max="14" width="11.42578125" customWidth="1"/>
    <col min="15" max="15" width="11.140625" customWidth="1"/>
  </cols>
  <sheetData>
    <row r="1" spans="1:14" ht="124.5" customHeight="1" thickBo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1" customHeight="1" thickBot="1">
      <c r="A2" s="45" t="s">
        <v>59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ht="19.5" customHeight="1">
      <c r="A3" s="41" t="s">
        <v>8</v>
      </c>
      <c r="B3" s="42" t="s">
        <v>7</v>
      </c>
      <c r="C3" s="42" t="s">
        <v>44</v>
      </c>
      <c r="D3" s="42" t="s">
        <v>6</v>
      </c>
      <c r="E3" s="42" t="s">
        <v>2</v>
      </c>
      <c r="F3" s="43" t="s">
        <v>5</v>
      </c>
      <c r="G3" s="43"/>
      <c r="H3" s="42" t="s">
        <v>0</v>
      </c>
      <c r="I3" s="42" t="s">
        <v>55</v>
      </c>
      <c r="J3" s="42" t="s">
        <v>56</v>
      </c>
      <c r="K3" s="42" t="s">
        <v>57</v>
      </c>
      <c r="L3" s="42" t="s">
        <v>58</v>
      </c>
      <c r="M3" s="44" t="s">
        <v>43</v>
      </c>
      <c r="N3" s="39" t="s">
        <v>42</v>
      </c>
    </row>
    <row r="4" spans="1:14" ht="10.5" customHeight="1">
      <c r="A4" s="38"/>
      <c r="B4" s="36"/>
      <c r="C4" s="36"/>
      <c r="D4" s="36"/>
      <c r="E4" s="36"/>
      <c r="F4" s="28" t="s">
        <v>3</v>
      </c>
      <c r="G4" s="28" t="s">
        <v>4</v>
      </c>
      <c r="H4" s="36"/>
      <c r="I4" s="36"/>
      <c r="J4" s="36"/>
      <c r="K4" s="36"/>
      <c r="L4" s="36"/>
      <c r="M4" s="39"/>
      <c r="N4" s="40"/>
    </row>
    <row r="5" spans="1:14" ht="36" customHeight="1">
      <c r="A5" s="16">
        <v>1</v>
      </c>
      <c r="B5" s="17" t="s">
        <v>19</v>
      </c>
      <c r="C5" s="18" t="s">
        <v>45</v>
      </c>
      <c r="D5" s="19" t="s">
        <v>30</v>
      </c>
      <c r="E5" s="19" t="s">
        <v>20</v>
      </c>
      <c r="F5" s="8" t="s">
        <v>32</v>
      </c>
      <c r="G5" s="8" t="s">
        <v>36</v>
      </c>
      <c r="H5" s="13">
        <v>35000</v>
      </c>
      <c r="I5" s="13">
        <v>1004.5</v>
      </c>
      <c r="J5" s="13">
        <v>0</v>
      </c>
      <c r="K5" s="13">
        <v>1064</v>
      </c>
      <c r="L5" s="13">
        <v>25</v>
      </c>
      <c r="M5" s="20">
        <f>I5+J5+K5+L5</f>
        <v>2093.5</v>
      </c>
      <c r="N5" s="14">
        <f>H5-M5</f>
        <v>32906.5</v>
      </c>
    </row>
    <row r="6" spans="1:14" ht="39" customHeight="1">
      <c r="A6" s="16">
        <f>A5+1</f>
        <v>2</v>
      </c>
      <c r="B6" s="17" t="s">
        <v>23</v>
      </c>
      <c r="C6" s="18" t="s">
        <v>46</v>
      </c>
      <c r="D6" s="21" t="s">
        <v>31</v>
      </c>
      <c r="E6" s="19" t="s">
        <v>24</v>
      </c>
      <c r="F6" s="8" t="s">
        <v>32</v>
      </c>
      <c r="G6" s="8" t="s">
        <v>36</v>
      </c>
      <c r="H6" s="7">
        <v>30000</v>
      </c>
      <c r="I6" s="7">
        <v>861</v>
      </c>
      <c r="J6" s="7">
        <v>0</v>
      </c>
      <c r="K6" s="7">
        <v>912</v>
      </c>
      <c r="L6" s="7">
        <v>1875</v>
      </c>
      <c r="M6" s="20">
        <f t="shared" ref="M6:M18" si="0">I6+J6+K6+L6</f>
        <v>3648</v>
      </c>
      <c r="N6" s="14">
        <f t="shared" ref="N6:N18" si="1">H6-M6</f>
        <v>26352</v>
      </c>
    </row>
    <row r="7" spans="1:14" ht="43.5" customHeight="1">
      <c r="A7" s="16">
        <f t="shared" ref="A7:A18" si="2">A6+1</f>
        <v>3</v>
      </c>
      <c r="B7" s="17" t="s">
        <v>26</v>
      </c>
      <c r="C7" s="18" t="s">
        <v>46</v>
      </c>
      <c r="D7" s="21" t="s">
        <v>12</v>
      </c>
      <c r="E7" s="19" t="s">
        <v>27</v>
      </c>
      <c r="F7" s="8" t="s">
        <v>32</v>
      </c>
      <c r="G7" s="8" t="s">
        <v>36</v>
      </c>
      <c r="H7" s="7">
        <v>27000</v>
      </c>
      <c r="I7" s="7">
        <v>774.9</v>
      </c>
      <c r="J7" s="7">
        <v>0</v>
      </c>
      <c r="K7" s="7">
        <v>820.8</v>
      </c>
      <c r="L7" s="7">
        <v>25</v>
      </c>
      <c r="M7" s="20">
        <f t="shared" si="0"/>
        <v>1620.7</v>
      </c>
      <c r="N7" s="14">
        <f t="shared" si="1"/>
        <v>25379.3</v>
      </c>
    </row>
    <row r="8" spans="1:14" ht="42.75" customHeight="1">
      <c r="A8" s="16">
        <f t="shared" si="2"/>
        <v>4</v>
      </c>
      <c r="B8" s="22" t="s">
        <v>34</v>
      </c>
      <c r="C8" s="23" t="s">
        <v>46</v>
      </c>
      <c r="D8" s="21" t="s">
        <v>12</v>
      </c>
      <c r="E8" s="19" t="s">
        <v>27</v>
      </c>
      <c r="F8" s="8" t="s">
        <v>35</v>
      </c>
      <c r="G8" s="8" t="s">
        <v>60</v>
      </c>
      <c r="H8" s="7">
        <v>30000</v>
      </c>
      <c r="I8" s="7">
        <v>861</v>
      </c>
      <c r="J8" s="7">
        <v>0</v>
      </c>
      <c r="K8" s="7">
        <v>912</v>
      </c>
      <c r="L8" s="7">
        <v>25</v>
      </c>
      <c r="M8" s="20">
        <f t="shared" si="0"/>
        <v>1798</v>
      </c>
      <c r="N8" s="14">
        <f t="shared" si="1"/>
        <v>28202</v>
      </c>
    </row>
    <row r="9" spans="1:14" ht="37.5" customHeight="1">
      <c r="A9" s="16">
        <f t="shared" si="2"/>
        <v>5</v>
      </c>
      <c r="B9" s="17" t="s">
        <v>25</v>
      </c>
      <c r="C9" s="18" t="s">
        <v>46</v>
      </c>
      <c r="D9" s="19" t="s">
        <v>11</v>
      </c>
      <c r="E9" s="19" t="s">
        <v>33</v>
      </c>
      <c r="F9" s="8" t="s">
        <v>32</v>
      </c>
      <c r="G9" s="8" t="s">
        <v>36</v>
      </c>
      <c r="H9" s="7">
        <v>35000</v>
      </c>
      <c r="I9" s="7">
        <v>1004.5</v>
      </c>
      <c r="J9" s="7">
        <v>0</v>
      </c>
      <c r="K9" s="7">
        <v>1064</v>
      </c>
      <c r="L9" s="7">
        <v>25</v>
      </c>
      <c r="M9" s="20">
        <f t="shared" si="0"/>
        <v>2093.5</v>
      </c>
      <c r="N9" s="14">
        <f t="shared" si="1"/>
        <v>32906.5</v>
      </c>
    </row>
    <row r="10" spans="1:14" ht="47.25" customHeight="1">
      <c r="A10" s="16">
        <f t="shared" si="2"/>
        <v>6</v>
      </c>
      <c r="B10" s="17" t="s">
        <v>13</v>
      </c>
      <c r="C10" s="18" t="s">
        <v>45</v>
      </c>
      <c r="D10" s="19" t="s">
        <v>28</v>
      </c>
      <c r="E10" s="19" t="s">
        <v>14</v>
      </c>
      <c r="F10" s="8" t="s">
        <v>32</v>
      </c>
      <c r="G10" s="8" t="s">
        <v>36</v>
      </c>
      <c r="H10" s="7">
        <v>35000</v>
      </c>
      <c r="I10" s="7">
        <v>1004.5</v>
      </c>
      <c r="J10" s="7">
        <v>0</v>
      </c>
      <c r="K10" s="32">
        <v>1064</v>
      </c>
      <c r="L10" s="7">
        <v>1215.1199999999999</v>
      </c>
      <c r="M10" s="20">
        <f t="shared" si="0"/>
        <v>3283.62</v>
      </c>
      <c r="N10" s="14">
        <f t="shared" si="1"/>
        <v>31716.38</v>
      </c>
    </row>
    <row r="11" spans="1:14" ht="40.5" customHeight="1">
      <c r="A11" s="16">
        <f t="shared" si="2"/>
        <v>7</v>
      </c>
      <c r="B11" s="17" t="s">
        <v>15</v>
      </c>
      <c r="C11" s="18" t="s">
        <v>45</v>
      </c>
      <c r="D11" s="19" t="s">
        <v>29</v>
      </c>
      <c r="E11" s="19" t="s">
        <v>16</v>
      </c>
      <c r="F11" s="8" t="s">
        <v>32</v>
      </c>
      <c r="G11" s="8" t="s">
        <v>36</v>
      </c>
      <c r="H11" s="7">
        <v>35000</v>
      </c>
      <c r="I11" s="7">
        <v>1004.5</v>
      </c>
      <c r="J11" s="7">
        <v>0</v>
      </c>
      <c r="K11" s="32">
        <v>1064</v>
      </c>
      <c r="L11" s="7">
        <v>25</v>
      </c>
      <c r="M11" s="20">
        <f t="shared" si="0"/>
        <v>2093.5</v>
      </c>
      <c r="N11" s="14">
        <f t="shared" si="1"/>
        <v>32906.5</v>
      </c>
    </row>
    <row r="12" spans="1:14" ht="38.25" customHeight="1">
      <c r="A12" s="16">
        <f>A11+1</f>
        <v>8</v>
      </c>
      <c r="B12" s="17" t="s">
        <v>17</v>
      </c>
      <c r="C12" s="18" t="s">
        <v>46</v>
      </c>
      <c r="D12" s="19" t="s">
        <v>29</v>
      </c>
      <c r="E12" s="19" t="s">
        <v>18</v>
      </c>
      <c r="F12" s="8" t="s">
        <v>32</v>
      </c>
      <c r="G12" s="8" t="s">
        <v>36</v>
      </c>
      <c r="H12" s="7">
        <v>20000</v>
      </c>
      <c r="I12" s="7">
        <v>574</v>
      </c>
      <c r="J12" s="7">
        <v>0</v>
      </c>
      <c r="K12" s="33">
        <v>608</v>
      </c>
      <c r="L12" s="7">
        <v>25</v>
      </c>
      <c r="M12" s="20">
        <f t="shared" si="0"/>
        <v>1207</v>
      </c>
      <c r="N12" s="14">
        <f t="shared" si="1"/>
        <v>18793</v>
      </c>
    </row>
    <row r="13" spans="1:14" ht="45.75" customHeight="1">
      <c r="A13" s="16">
        <f>A12+1</f>
        <v>9</v>
      </c>
      <c r="B13" s="17" t="s">
        <v>21</v>
      </c>
      <c r="C13" s="18" t="s">
        <v>46</v>
      </c>
      <c r="D13" s="24" t="s">
        <v>9</v>
      </c>
      <c r="E13" s="24" t="s">
        <v>22</v>
      </c>
      <c r="F13" s="8" t="s">
        <v>32</v>
      </c>
      <c r="G13" s="8" t="s">
        <v>36</v>
      </c>
      <c r="H13" s="10">
        <v>40000</v>
      </c>
      <c r="I13" s="10">
        <v>1148</v>
      </c>
      <c r="J13" s="10">
        <v>442.65</v>
      </c>
      <c r="K13" s="34">
        <v>1216</v>
      </c>
      <c r="L13" s="7">
        <v>6025</v>
      </c>
      <c r="M13" s="20">
        <f t="shared" si="0"/>
        <v>8831.65</v>
      </c>
      <c r="N13" s="14">
        <f t="shared" si="1"/>
        <v>31168.35</v>
      </c>
    </row>
    <row r="14" spans="1:14" ht="45" customHeight="1">
      <c r="A14" s="16">
        <f t="shared" si="2"/>
        <v>10</v>
      </c>
      <c r="B14" s="17" t="s">
        <v>37</v>
      </c>
      <c r="C14" s="18" t="s">
        <v>46</v>
      </c>
      <c r="D14" s="19" t="s">
        <v>11</v>
      </c>
      <c r="E14" s="24" t="s">
        <v>38</v>
      </c>
      <c r="F14" s="8" t="s">
        <v>39</v>
      </c>
      <c r="G14" s="8" t="s">
        <v>61</v>
      </c>
      <c r="H14" s="10">
        <v>22000</v>
      </c>
      <c r="I14" s="10">
        <v>631.4</v>
      </c>
      <c r="J14" s="10">
        <v>0</v>
      </c>
      <c r="K14" s="34">
        <v>668.8</v>
      </c>
      <c r="L14" s="7">
        <v>1215.1199999999999</v>
      </c>
      <c r="M14" s="20">
        <f t="shared" si="0"/>
        <v>2515.3200000000002</v>
      </c>
      <c r="N14" s="14">
        <f t="shared" si="1"/>
        <v>19484.68</v>
      </c>
    </row>
    <row r="15" spans="1:14" ht="44.25" customHeight="1">
      <c r="A15" s="16">
        <f t="shared" si="2"/>
        <v>11</v>
      </c>
      <c r="B15" s="17" t="s">
        <v>40</v>
      </c>
      <c r="C15" s="18" t="s">
        <v>46</v>
      </c>
      <c r="D15" s="19" t="s">
        <v>41</v>
      </c>
      <c r="E15" s="19" t="s">
        <v>27</v>
      </c>
      <c r="F15" s="8" t="s">
        <v>39</v>
      </c>
      <c r="G15" s="8" t="s">
        <v>61</v>
      </c>
      <c r="H15" s="10">
        <v>30000</v>
      </c>
      <c r="I15" s="10">
        <v>861</v>
      </c>
      <c r="J15" s="10">
        <v>0</v>
      </c>
      <c r="K15" s="34">
        <v>912</v>
      </c>
      <c r="L15" s="7">
        <v>25</v>
      </c>
      <c r="M15" s="20">
        <f t="shared" si="0"/>
        <v>1798</v>
      </c>
      <c r="N15" s="14">
        <f t="shared" si="1"/>
        <v>28202</v>
      </c>
    </row>
    <row r="16" spans="1:14" ht="46.5" customHeight="1">
      <c r="A16" s="16">
        <f t="shared" si="2"/>
        <v>12</v>
      </c>
      <c r="B16" s="17" t="s">
        <v>47</v>
      </c>
      <c r="C16" s="18" t="s">
        <v>45</v>
      </c>
      <c r="D16" s="19" t="s">
        <v>48</v>
      </c>
      <c r="E16" s="19" t="s">
        <v>49</v>
      </c>
      <c r="F16" s="8" t="s">
        <v>52</v>
      </c>
      <c r="G16" s="8" t="s">
        <v>54</v>
      </c>
      <c r="H16" s="10">
        <v>31000</v>
      </c>
      <c r="I16" s="10">
        <v>889.7</v>
      </c>
      <c r="J16" s="10">
        <v>0</v>
      </c>
      <c r="K16" s="34">
        <v>942.4</v>
      </c>
      <c r="L16" s="7">
        <v>25</v>
      </c>
      <c r="M16" s="20">
        <f t="shared" si="0"/>
        <v>1857.1</v>
      </c>
      <c r="N16" s="14">
        <f t="shared" si="1"/>
        <v>29142.9</v>
      </c>
    </row>
    <row r="17" spans="1:15" ht="41.25" customHeight="1">
      <c r="A17" s="16">
        <f t="shared" si="2"/>
        <v>13</v>
      </c>
      <c r="B17" s="17" t="s">
        <v>50</v>
      </c>
      <c r="C17" s="18" t="s">
        <v>45</v>
      </c>
      <c r="D17" s="19" t="s">
        <v>48</v>
      </c>
      <c r="E17" s="19" t="s">
        <v>51</v>
      </c>
      <c r="F17" s="8" t="s">
        <v>53</v>
      </c>
      <c r="G17" s="8" t="s">
        <v>54</v>
      </c>
      <c r="H17" s="10">
        <v>60000</v>
      </c>
      <c r="I17" s="10">
        <v>1722</v>
      </c>
      <c r="J17" s="10">
        <v>3486.68</v>
      </c>
      <c r="K17" s="34">
        <v>1824</v>
      </c>
      <c r="L17" s="7">
        <v>25</v>
      </c>
      <c r="M17" s="20">
        <f t="shared" ref="M17" si="3">I17+J17+K17+L17</f>
        <v>7057.68</v>
      </c>
      <c r="N17" s="14">
        <f t="shared" ref="N17" si="4">H17-M17</f>
        <v>52942.32</v>
      </c>
    </row>
    <row r="18" spans="1:15" ht="37.5" customHeight="1">
      <c r="A18" s="16">
        <f t="shared" si="2"/>
        <v>14</v>
      </c>
      <c r="B18" s="17" t="s">
        <v>62</v>
      </c>
      <c r="C18" s="18" t="s">
        <v>46</v>
      </c>
      <c r="D18" s="24" t="s">
        <v>9</v>
      </c>
      <c r="E18" s="19" t="s">
        <v>22</v>
      </c>
      <c r="F18" s="8" t="s">
        <v>39</v>
      </c>
      <c r="G18" s="8" t="s">
        <v>61</v>
      </c>
      <c r="H18" s="10">
        <v>47900</v>
      </c>
      <c r="I18" s="10">
        <v>1374.73</v>
      </c>
      <c r="J18" s="10">
        <v>1557.62</v>
      </c>
      <c r="K18" s="34">
        <v>1456.16</v>
      </c>
      <c r="L18" s="7">
        <v>25</v>
      </c>
      <c r="M18" s="20">
        <f t="shared" si="0"/>
        <v>4413.51</v>
      </c>
      <c r="N18" s="14">
        <f t="shared" si="1"/>
        <v>43486.49</v>
      </c>
    </row>
    <row r="19" spans="1:15" ht="32.25" customHeight="1">
      <c r="A19" s="25"/>
      <c r="B19" s="2" t="s">
        <v>1</v>
      </c>
      <c r="C19" s="2"/>
      <c r="D19" s="2"/>
      <c r="E19" s="2"/>
      <c r="F19" s="9"/>
      <c r="G19" s="9"/>
      <c r="H19" s="5">
        <f>SUM(H5:H18)</f>
        <v>477900</v>
      </c>
      <c r="I19" s="5">
        <f>SUM(I5:I18)</f>
        <v>13715.73</v>
      </c>
      <c r="J19" s="5">
        <f>SUM(J5:J18)</f>
        <v>5486.95</v>
      </c>
      <c r="K19" s="35">
        <f>SUM(K5:K18)</f>
        <v>14528.16</v>
      </c>
      <c r="L19" s="35">
        <f>SUM(L5:L18)</f>
        <v>10580.24</v>
      </c>
      <c r="M19" s="29">
        <f>SUM(M5:M18)</f>
        <v>44311.08</v>
      </c>
      <c r="N19" s="11">
        <f>SUM(N5:N18)</f>
        <v>433588.92</v>
      </c>
      <c r="O19" s="15"/>
    </row>
    <row r="20" spans="1:15">
      <c r="A20" s="26"/>
      <c r="B20" s="26"/>
      <c r="C20" s="26"/>
      <c r="D20" s="26"/>
      <c r="E20" s="26"/>
      <c r="F20" s="26"/>
      <c r="G20" s="26"/>
      <c r="H20" s="12"/>
      <c r="I20" s="27"/>
      <c r="J20" s="6"/>
      <c r="K20" s="6"/>
      <c r="L20" s="6"/>
      <c r="M20" s="6"/>
      <c r="N20" s="6"/>
    </row>
    <row r="21" spans="1:15">
      <c r="A21" s="26"/>
      <c r="B21" s="3" t="s">
        <v>1</v>
      </c>
      <c r="C21" s="3"/>
      <c r="D21" s="3">
        <f>A18</f>
        <v>14</v>
      </c>
      <c r="E21" s="3" t="s">
        <v>10</v>
      </c>
      <c r="F21" s="4">
        <f>H19</f>
        <v>477900</v>
      </c>
      <c r="G21" s="26"/>
      <c r="H21" s="26"/>
      <c r="I21" s="26"/>
      <c r="J21" s="6"/>
      <c r="K21" s="6"/>
      <c r="L21" s="6"/>
      <c r="M21" s="6"/>
      <c r="N21" s="6"/>
    </row>
    <row r="22" spans="1:15">
      <c r="E22" s="30" t="s">
        <v>63</v>
      </c>
      <c r="F22" s="31">
        <f>N19</f>
        <v>433588.92</v>
      </c>
      <c r="J22" s="6"/>
      <c r="K22" s="6"/>
      <c r="L22" s="6"/>
      <c r="M22" s="6"/>
      <c r="N22" s="6"/>
    </row>
    <row r="23" spans="1:15">
      <c r="J23" s="6"/>
      <c r="K23" s="6"/>
      <c r="L23" s="6"/>
      <c r="M23" s="6"/>
      <c r="N23" s="6"/>
    </row>
    <row r="24" spans="1:15">
      <c r="J24" s="6"/>
      <c r="K24" s="6"/>
      <c r="L24" s="6"/>
      <c r="N24" s="6"/>
    </row>
    <row r="25" spans="1:15">
      <c r="B25" s="1"/>
      <c r="C25" s="1"/>
      <c r="D25" s="1"/>
      <c r="E25" s="1"/>
      <c r="F25" s="1"/>
      <c r="G25" s="1"/>
      <c r="H25" s="1"/>
      <c r="J25" s="6"/>
      <c r="K25" s="6"/>
      <c r="L25" s="6"/>
    </row>
    <row r="26" spans="1:15">
      <c r="B26" s="1"/>
      <c r="C26" s="1"/>
      <c r="D26" s="1"/>
      <c r="E26" s="1"/>
      <c r="F26" s="1"/>
      <c r="G26" s="1"/>
      <c r="H26" s="1"/>
    </row>
  </sheetData>
  <mergeCells count="15">
    <mergeCell ref="H3:H4"/>
    <mergeCell ref="D3:D4"/>
    <mergeCell ref="A1:N1"/>
    <mergeCell ref="A2:N2"/>
    <mergeCell ref="C3:C4"/>
    <mergeCell ref="A3:A4"/>
    <mergeCell ref="F3:G3"/>
    <mergeCell ref="B3:B4"/>
    <mergeCell ref="E3:E4"/>
    <mergeCell ref="K3:K4"/>
    <mergeCell ref="L3:L4"/>
    <mergeCell ref="M3:M4"/>
    <mergeCell ref="N3:N4"/>
    <mergeCell ref="I3:I4"/>
    <mergeCell ref="J3:J4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2021-10-20T13:29:13Z</cp:lastPrinted>
  <dcterms:created xsi:type="dcterms:W3CDTF">2016-03-03T19:51:24Z</dcterms:created>
  <dcterms:modified xsi:type="dcterms:W3CDTF">2021-10-20T13:29:17Z</dcterms:modified>
</cp:coreProperties>
</file>