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8_{2734F3A6-7156-457B-81A8-A54DA261DB70}" xr6:coauthVersionLast="47" xr6:coauthVersionMax="47" xr10:uidLastSave="{7E11FCC7-94E5-4357-A7FB-A8A5145A97AD}"/>
  <bookViews>
    <workbookView xWindow="-120" yWindow="-120" windowWidth="25440" windowHeight="15390" tabRatio="781" xr2:uid="{00000000-000D-0000-FFFF-FFFF00000000}"/>
  </bookViews>
  <sheets>
    <sheet name="contrato" sheetId="104" r:id="rId1"/>
  </sheets>
  <definedNames>
    <definedName name="_xlnm.Print_Titles" localSheetId="0">contrato!$4:$4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04" l="1"/>
  <c r="L18" i="104"/>
  <c r="K18" i="104"/>
  <c r="J18" i="104"/>
  <c r="I18" i="104"/>
  <c r="H18" i="104"/>
  <c r="M17" i="104"/>
  <c r="N17" i="104" s="1"/>
  <c r="M16" i="104"/>
  <c r="N16" i="104" s="1"/>
  <c r="M15" i="104"/>
  <c r="N15" i="104" s="1"/>
  <c r="M14" i="104"/>
  <c r="N14" i="104" s="1"/>
  <c r="M13" i="104"/>
  <c r="N13" i="104" s="1"/>
  <c r="M12" i="104"/>
  <c r="N12" i="104" s="1"/>
  <c r="M11" i="104"/>
  <c r="N11" i="104" s="1"/>
  <c r="M10" i="104"/>
  <c r="N10" i="104" s="1"/>
  <c r="M9" i="104"/>
  <c r="N9" i="104" s="1"/>
  <c r="M8" i="104"/>
  <c r="N8" i="104" s="1"/>
  <c r="M7" i="104"/>
  <c r="N7" i="104" s="1"/>
  <c r="M6" i="104"/>
  <c r="N6" i="104" s="1"/>
  <c r="N18" i="104" l="1"/>
  <c r="F21" i="104" s="1"/>
  <c r="M18" i="104"/>
  <c r="F20" i="104"/>
  <c r="D18" i="104"/>
  <c r="D20" i="104" s="1"/>
  <c r="A7" i="104"/>
  <c r="A8" i="104" s="1"/>
  <c r="A9" i="104" s="1"/>
  <c r="A10" i="104" s="1"/>
  <c r="A11" i="104" s="1"/>
  <c r="A12" i="104" s="1"/>
  <c r="A13" i="104" s="1"/>
  <c r="A15" i="104" s="1"/>
  <c r="A16" i="104" s="1"/>
  <c r="A17" i="104" s="1"/>
</calcChain>
</file>

<file path=xl/sharedStrings.xml><?xml version="1.0" encoding="utf-8"?>
<sst xmlns="http://schemas.openxmlformats.org/spreadsheetml/2006/main" count="93" uniqueCount="57">
  <si>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</si>
  <si>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</si>
  <si>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</si>
  <si>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</si>
  <si>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</si>
  <si>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</si>
  <si>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</si>
  <si>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</si>
  <si>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</si>
  <si>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</si>
  <si>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</si>
  <si>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</si>
  <si>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</si>
  <si>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</si>
  <si>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</si>
  <si>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</si>
  <si>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</si>
  <si>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</si>
  <si>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</si>
  <si>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</si>
  <si>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</si>
  <si>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</si>
  <si>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</si>
  <si>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</si>
  <si>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</si>
  <si>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</si>
  <si>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01/09/2021</t>
  </si>
  <si>
    <t>PAUL MERCEDES MARTE</t>
  </si>
  <si>
    <t>SUPERVISOR REGIONAL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</si>
  <si>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</si>
  <si>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</si>
  <si>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</si>
  <si>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</si>
  <si>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</si>
  <si>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</si>
  <si>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</si>
  <si>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</si>
  <si>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</si>
  <si>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</si>
  <si>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F</t>
  </si>
  <si>
    <t>GENERO</t>
  </si>
  <si>
    <t>M</t>
  </si>
  <si>
    <t>TOTAL DESCUENTOS</t>
  </si>
  <si>
    <t>NETO</t>
  </si>
  <si>
    <t>JANY ESTHER ALDAÑO RAMIREZ</t>
  </si>
  <si>
    <t>01/06/2021</t>
  </si>
  <si>
    <t>01/12/2021</t>
  </si>
  <si>
    <t>AFP</t>
  </si>
  <si>
    <t>ISR</t>
  </si>
  <si>
    <t>SFS</t>
  </si>
  <si>
    <t>Otros Desc.</t>
  </si>
  <si>
    <t>01/04/2022</t>
  </si>
  <si>
    <t>01/03/2022</t>
  </si>
  <si>
    <t>01/05/2021</t>
  </si>
  <si>
    <t>01/11/2021</t>
  </si>
  <si>
    <t>TOTAL NETO</t>
  </si>
  <si>
    <t xml:space="preserve"> Empleado Contratado  Correspondiente a Noviembre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</si>
</sst>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3" fillId="0" borderId="4" xfId="2" applyFont="1" applyFill="1" applyBorder="1" applyAlignment="1">
      <alignment horizontal="right" vertical="center"/>
    </xf>
    <xf numFmtId="2" fontId="3" fillId="0" borderId="4" xfId="2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447676</xdr:colOff>
      <xdr:row>0</xdr:row>
      <xdr:rowOff>0</xdr:rowOff>
    </xdr:from>
    <xdr:to>
      <xdr:col>9</xdr:col>
      <xdr:colOff>45027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6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1133475</xdr:colOff>
      <xdr:row>22</xdr:row>
      <xdr:rowOff>95250</xdr:rowOff>
    </xdr:from>
    <xdr:to>
      <xdr:col>9</xdr:col>
      <xdr:colOff>457614</xdr:colOff>
      <xdr:row>35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9225" y="9515475"/>
          <a:ext cx="6305964" cy="2514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OutlineSymbols="0" workbookViewId="0">
      <selection activeCell="A15" sqref="A15"/>
    </sheetView>
  </sheetViews>
  <sheetFormatPr baseColWidth="10" defaultColWidth="11.42578125" defaultRowHeight="15" x14ac:dyDescent="0.25"/>
  <cols>
    <col min="1" max="1" width="4.28515625" customWidth="1"/>
    <col min="2" max="2" width="22.7109375" customWidth="1"/>
    <col min="3" max="3" width="6.42578125" customWidth="1"/>
    <col min="4" max="4" width="17.7109375" customWidth="1"/>
    <col min="5" max="5" width="14.7109375" customWidth="1"/>
    <col min="6" max="7" width="9.5703125" customWidth="1"/>
    <col min="8" max="8" width="11.7109375" customWidth="1"/>
    <col min="9" max="9" width="12.28515625" customWidth="1"/>
  </cols>
  <sheetData>
    <row r="1" spans="1:14" ht="109.5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2.25" customHeight="1" x14ac:dyDescent="0.25">
      <c r="A2" s="42" t="s">
        <v>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9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9.5" customHeight="1" x14ac:dyDescent="0.25">
      <c r="A4" s="44" t="s">
        <v>8</v>
      </c>
      <c r="B4" s="45" t="s">
        <v>7</v>
      </c>
      <c r="C4" s="45" t="s">
        <v>40</v>
      </c>
      <c r="D4" s="45" t="s">
        <v>6</v>
      </c>
      <c r="E4" s="45" t="s">
        <v>2</v>
      </c>
      <c r="F4" s="45" t="s">
        <v>5</v>
      </c>
      <c r="G4" s="45"/>
      <c r="H4" s="45" t="s">
        <v>0</v>
      </c>
      <c r="I4" s="37" t="s">
        <v>47</v>
      </c>
      <c r="J4" s="37" t="s">
        <v>48</v>
      </c>
      <c r="K4" s="37" t="s">
        <v>49</v>
      </c>
      <c r="L4" s="37" t="s">
        <v>50</v>
      </c>
      <c r="M4" s="39" t="s">
        <v>42</v>
      </c>
      <c r="N4" s="40" t="s">
        <v>43</v>
      </c>
    </row>
    <row r="5" spans="1:14" ht="15.75" customHeight="1" x14ac:dyDescent="0.25">
      <c r="A5" s="44"/>
      <c r="B5" s="45"/>
      <c r="C5" s="45"/>
      <c r="D5" s="45"/>
      <c r="E5" s="45"/>
      <c r="F5" s="7" t="s">
        <v>3</v>
      </c>
      <c r="G5" s="7" t="s">
        <v>4</v>
      </c>
      <c r="H5" s="45"/>
      <c r="I5" s="38"/>
      <c r="J5" s="38"/>
      <c r="K5" s="38"/>
      <c r="L5" s="38"/>
      <c r="M5" s="39"/>
      <c r="N5" s="40"/>
    </row>
    <row r="6" spans="1:14" ht="48.75" customHeight="1" x14ac:dyDescent="0.25">
      <c r="A6" s="8">
        <v>1</v>
      </c>
      <c r="B6" s="11" t="s">
        <v>11</v>
      </c>
      <c r="C6" s="9" t="s">
        <v>39</v>
      </c>
      <c r="D6" s="10" t="s">
        <v>35</v>
      </c>
      <c r="E6" s="10" t="s">
        <v>16</v>
      </c>
      <c r="F6" s="5" t="s">
        <v>54</v>
      </c>
      <c r="G6" s="5" t="s">
        <v>53</v>
      </c>
      <c r="H6" s="26">
        <v>35000</v>
      </c>
      <c r="I6" s="33">
        <v>1004.5</v>
      </c>
      <c r="J6" s="34">
        <v>0</v>
      </c>
      <c r="K6" s="33">
        <v>1064</v>
      </c>
      <c r="L6" s="33">
        <v>25</v>
      </c>
      <c r="M6" s="27">
        <f>I6+J6+K6+L6</f>
        <v>2093.5</v>
      </c>
      <c r="N6" s="27">
        <f>H6-M6</f>
        <v>32906.5</v>
      </c>
    </row>
    <row r="7" spans="1:14" ht="37.5" customHeight="1" x14ac:dyDescent="0.25">
      <c r="A7" s="8">
        <f>A6+1</f>
        <v>2</v>
      </c>
      <c r="B7" s="11" t="s">
        <v>12</v>
      </c>
      <c r="C7" s="12" t="s">
        <v>39</v>
      </c>
      <c r="D7" s="10" t="s">
        <v>35</v>
      </c>
      <c r="E7" s="10" t="s">
        <v>16</v>
      </c>
      <c r="F7" s="5" t="s">
        <v>54</v>
      </c>
      <c r="G7" s="5" t="s">
        <v>53</v>
      </c>
      <c r="H7" s="26">
        <v>35000</v>
      </c>
      <c r="I7" s="33">
        <v>1004.5</v>
      </c>
      <c r="J7" s="34">
        <v>0</v>
      </c>
      <c r="K7" s="33">
        <v>1064</v>
      </c>
      <c r="L7" s="33">
        <v>1375.12</v>
      </c>
      <c r="M7" s="28">
        <f t="shared" ref="M7:M17" si="0">I7+J7+K7+L7</f>
        <v>3443.62</v>
      </c>
      <c r="N7" s="28">
        <f t="shared" ref="N7:N17" si="1">H7-M7</f>
        <v>31556.38</v>
      </c>
    </row>
    <row r="8" spans="1:14" ht="32.25" customHeight="1" x14ac:dyDescent="0.25">
      <c r="A8" s="8">
        <f t="shared" ref="A8:A17" si="2">A7+1</f>
        <v>3</v>
      </c>
      <c r="B8" s="11" t="s">
        <v>14</v>
      </c>
      <c r="C8" s="9" t="s">
        <v>39</v>
      </c>
      <c r="D8" s="17" t="s">
        <v>9</v>
      </c>
      <c r="E8" s="10" t="s">
        <v>18</v>
      </c>
      <c r="F8" s="5" t="s">
        <v>54</v>
      </c>
      <c r="G8" s="5" t="s">
        <v>53</v>
      </c>
      <c r="H8" s="26">
        <v>30000</v>
      </c>
      <c r="I8" s="33">
        <v>861</v>
      </c>
      <c r="J8" s="34">
        <v>0</v>
      </c>
      <c r="K8" s="33">
        <v>912</v>
      </c>
      <c r="L8" s="33">
        <v>25</v>
      </c>
      <c r="M8" s="28">
        <f t="shared" si="0"/>
        <v>1798</v>
      </c>
      <c r="N8" s="28">
        <f t="shared" si="1"/>
        <v>28202</v>
      </c>
    </row>
    <row r="9" spans="1:14" ht="57.75" customHeight="1" x14ac:dyDescent="0.25">
      <c r="A9" s="8">
        <f t="shared" si="2"/>
        <v>4</v>
      </c>
      <c r="B9" s="18" t="s">
        <v>23</v>
      </c>
      <c r="C9" s="13" t="s">
        <v>39</v>
      </c>
      <c r="D9" s="10" t="s">
        <v>25</v>
      </c>
      <c r="E9" s="19" t="s">
        <v>24</v>
      </c>
      <c r="F9" s="5" t="s">
        <v>26</v>
      </c>
      <c r="G9" s="5" t="s">
        <v>52</v>
      </c>
      <c r="H9" s="26">
        <v>55000</v>
      </c>
      <c r="I9" s="33">
        <v>1578.5</v>
      </c>
      <c r="J9" s="33">
        <v>2559.6799999999998</v>
      </c>
      <c r="K9" s="33">
        <v>1672</v>
      </c>
      <c r="L9" s="33">
        <v>25</v>
      </c>
      <c r="M9" s="28">
        <f t="shared" si="0"/>
        <v>5835.18</v>
      </c>
      <c r="N9" s="28">
        <f t="shared" si="1"/>
        <v>49164.82</v>
      </c>
    </row>
    <row r="10" spans="1:14" ht="37.5" customHeight="1" x14ac:dyDescent="0.25">
      <c r="A10" s="8">
        <f t="shared" si="2"/>
        <v>5</v>
      </c>
      <c r="B10" s="11" t="s">
        <v>13</v>
      </c>
      <c r="C10" s="9" t="s">
        <v>41</v>
      </c>
      <c r="D10" s="10" t="s">
        <v>21</v>
      </c>
      <c r="E10" s="10" t="s">
        <v>17</v>
      </c>
      <c r="F10" s="5" t="s">
        <v>54</v>
      </c>
      <c r="G10" s="5" t="s">
        <v>53</v>
      </c>
      <c r="H10" s="26">
        <v>25000</v>
      </c>
      <c r="I10" s="33">
        <v>717.5</v>
      </c>
      <c r="J10" s="34">
        <v>0</v>
      </c>
      <c r="K10" s="33">
        <v>760</v>
      </c>
      <c r="L10" s="33">
        <v>25</v>
      </c>
      <c r="M10" s="28">
        <f t="shared" si="0"/>
        <v>1502.5</v>
      </c>
      <c r="N10" s="28">
        <f t="shared" si="1"/>
        <v>23497.5</v>
      </c>
    </row>
    <row r="11" spans="1:14" ht="21.75" customHeight="1" x14ac:dyDescent="0.25">
      <c r="A11" s="8">
        <f t="shared" si="2"/>
        <v>6</v>
      </c>
      <c r="B11" s="11" t="s">
        <v>27</v>
      </c>
      <c r="C11" s="9" t="s">
        <v>41</v>
      </c>
      <c r="D11" s="10" t="s">
        <v>9</v>
      </c>
      <c r="E11" s="10" t="s">
        <v>28</v>
      </c>
      <c r="F11" s="5" t="s">
        <v>29</v>
      </c>
      <c r="G11" s="5" t="s">
        <v>51</v>
      </c>
      <c r="H11" s="26">
        <v>40000</v>
      </c>
      <c r="I11" s="33">
        <v>1148</v>
      </c>
      <c r="J11" s="33">
        <v>442.65</v>
      </c>
      <c r="K11" s="33">
        <v>1216</v>
      </c>
      <c r="L11" s="33">
        <v>25</v>
      </c>
      <c r="M11" s="28">
        <f t="shared" si="0"/>
        <v>2831.65</v>
      </c>
      <c r="N11" s="28">
        <f t="shared" si="1"/>
        <v>37168.35</v>
      </c>
    </row>
    <row r="12" spans="1:14" ht="22.5" x14ac:dyDescent="0.25">
      <c r="A12" s="8">
        <f t="shared" si="2"/>
        <v>7</v>
      </c>
      <c r="B12" s="11" t="s">
        <v>30</v>
      </c>
      <c r="C12" s="9" t="s">
        <v>39</v>
      </c>
      <c r="D12" s="10" t="s">
        <v>9</v>
      </c>
      <c r="E12" s="10" t="s">
        <v>31</v>
      </c>
      <c r="F12" s="5" t="s">
        <v>53</v>
      </c>
      <c r="G12" s="5" t="s">
        <v>54</v>
      </c>
      <c r="H12" s="26">
        <v>35000</v>
      </c>
      <c r="I12" s="33">
        <v>1004.5</v>
      </c>
      <c r="J12" s="34">
        <v>0</v>
      </c>
      <c r="K12" s="33">
        <v>1064</v>
      </c>
      <c r="L12" s="33">
        <v>25</v>
      </c>
      <c r="M12" s="28">
        <f t="shared" si="0"/>
        <v>2093.5</v>
      </c>
      <c r="N12" s="28">
        <f t="shared" si="1"/>
        <v>32906.5</v>
      </c>
    </row>
    <row r="13" spans="1:14" ht="22.5" x14ac:dyDescent="0.25">
      <c r="A13" s="8">
        <f t="shared" si="2"/>
        <v>8</v>
      </c>
      <c r="B13" s="11" t="s">
        <v>32</v>
      </c>
      <c r="C13" s="9" t="s">
        <v>41</v>
      </c>
      <c r="D13" s="10" t="s">
        <v>9</v>
      </c>
      <c r="E13" s="10" t="s">
        <v>33</v>
      </c>
      <c r="F13" s="5" t="s">
        <v>29</v>
      </c>
      <c r="G13" s="5" t="s">
        <v>51</v>
      </c>
      <c r="H13" s="26">
        <v>60000</v>
      </c>
      <c r="I13" s="33">
        <v>1722</v>
      </c>
      <c r="J13" s="33">
        <v>3486.68</v>
      </c>
      <c r="K13" s="33">
        <v>1824</v>
      </c>
      <c r="L13" s="33">
        <v>9075</v>
      </c>
      <c r="M13" s="28">
        <f t="shared" si="0"/>
        <v>16107.68</v>
      </c>
      <c r="N13" s="28">
        <f t="shared" si="1"/>
        <v>43892.32</v>
      </c>
    </row>
    <row r="14" spans="1:14" ht="22.5" x14ac:dyDescent="0.25">
      <c r="A14" s="8">
        <f>A13+1</f>
        <v>9</v>
      </c>
      <c r="B14" s="11" t="s">
        <v>15</v>
      </c>
      <c r="C14" s="12" t="s">
        <v>39</v>
      </c>
      <c r="D14" s="17" t="s">
        <v>20</v>
      </c>
      <c r="E14" s="10" t="s">
        <v>19</v>
      </c>
      <c r="F14" s="5" t="s">
        <v>54</v>
      </c>
      <c r="G14" s="5" t="s">
        <v>53</v>
      </c>
      <c r="H14" s="26">
        <v>70000</v>
      </c>
      <c r="I14" s="33">
        <v>2009</v>
      </c>
      <c r="J14" s="33">
        <v>5368.48</v>
      </c>
      <c r="K14" s="33">
        <v>2128</v>
      </c>
      <c r="L14" s="33">
        <v>25</v>
      </c>
      <c r="M14" s="28">
        <f t="shared" si="0"/>
        <v>9530.48</v>
      </c>
      <c r="N14" s="28">
        <f t="shared" si="1"/>
        <v>60469.52</v>
      </c>
    </row>
    <row r="15" spans="1:14" ht="57.75" customHeight="1" x14ac:dyDescent="0.25">
      <c r="A15" s="8">
        <f t="shared" si="2"/>
        <v>10</v>
      </c>
      <c r="B15" s="11" t="s">
        <v>36</v>
      </c>
      <c r="C15" s="12" t="s">
        <v>41</v>
      </c>
      <c r="D15" s="10" t="s">
        <v>38</v>
      </c>
      <c r="E15" s="10" t="s">
        <v>37</v>
      </c>
      <c r="F15" s="5" t="s">
        <v>29</v>
      </c>
      <c r="G15" s="5" t="s">
        <v>51</v>
      </c>
      <c r="H15" s="26">
        <v>35000</v>
      </c>
      <c r="I15" s="33">
        <v>1004.5</v>
      </c>
      <c r="J15" s="34">
        <v>0</v>
      </c>
      <c r="K15" s="33">
        <v>1064</v>
      </c>
      <c r="L15" s="33">
        <v>25</v>
      </c>
      <c r="M15" s="28">
        <f t="shared" si="0"/>
        <v>2093.5</v>
      </c>
      <c r="N15" s="28">
        <f t="shared" si="1"/>
        <v>32906.5</v>
      </c>
    </row>
    <row r="16" spans="1:14" ht="51.75" customHeight="1" x14ac:dyDescent="0.25">
      <c r="A16" s="8">
        <f t="shared" si="2"/>
        <v>11</v>
      </c>
      <c r="B16" s="11" t="s">
        <v>44</v>
      </c>
      <c r="C16" s="12" t="s">
        <v>39</v>
      </c>
      <c r="D16" s="10" t="s">
        <v>35</v>
      </c>
      <c r="E16" s="10" t="s">
        <v>16</v>
      </c>
      <c r="F16" s="5" t="s">
        <v>45</v>
      </c>
      <c r="G16" s="5" t="s">
        <v>46</v>
      </c>
      <c r="H16" s="26">
        <v>35000</v>
      </c>
      <c r="I16" s="33">
        <v>1004.5</v>
      </c>
      <c r="J16" s="34">
        <v>0</v>
      </c>
      <c r="K16" s="33">
        <v>1064</v>
      </c>
      <c r="L16" s="33">
        <v>25</v>
      </c>
      <c r="M16" s="28">
        <f t="shared" si="0"/>
        <v>2093.5</v>
      </c>
      <c r="N16" s="28">
        <f t="shared" si="1"/>
        <v>32906.5</v>
      </c>
    </row>
    <row r="17" spans="1:14" ht="45" x14ac:dyDescent="0.25">
      <c r="A17" s="8">
        <f t="shared" si="2"/>
        <v>12</v>
      </c>
      <c r="B17" s="11" t="s">
        <v>34</v>
      </c>
      <c r="C17" s="12" t="s">
        <v>39</v>
      </c>
      <c r="D17" s="10" t="s">
        <v>35</v>
      </c>
      <c r="E17" s="10" t="s">
        <v>18</v>
      </c>
      <c r="F17" s="5" t="s">
        <v>29</v>
      </c>
      <c r="G17" s="5" t="s">
        <v>51</v>
      </c>
      <c r="H17" s="26">
        <v>30000</v>
      </c>
      <c r="I17" s="33">
        <v>861</v>
      </c>
      <c r="J17" s="34">
        <v>0</v>
      </c>
      <c r="K17" s="33">
        <v>912</v>
      </c>
      <c r="L17" s="33">
        <v>25</v>
      </c>
      <c r="M17" s="28">
        <f t="shared" si="0"/>
        <v>1798</v>
      </c>
      <c r="N17" s="28">
        <f t="shared" si="1"/>
        <v>28202</v>
      </c>
    </row>
    <row r="18" spans="1:14" x14ac:dyDescent="0.25">
      <c r="A18" s="20"/>
      <c r="B18" s="14" t="s">
        <v>1</v>
      </c>
      <c r="C18" s="14"/>
      <c r="D18" s="14">
        <f>COUNTA(D6:D17)</f>
        <v>12</v>
      </c>
      <c r="E18" s="14"/>
      <c r="F18" s="14"/>
      <c r="G18" s="14"/>
      <c r="H18" s="15">
        <f t="shared" ref="H18:N18" si="3">SUM(H6:H17)</f>
        <v>485000</v>
      </c>
      <c r="I18" s="35">
        <f t="shared" si="3"/>
        <v>13919.5</v>
      </c>
      <c r="J18" s="36">
        <f t="shared" si="3"/>
        <v>11857.49</v>
      </c>
      <c r="K18" s="36">
        <f t="shared" si="3"/>
        <v>14744</v>
      </c>
      <c r="L18" s="36">
        <f t="shared" si="3"/>
        <v>10700.12</v>
      </c>
      <c r="M18" s="29">
        <f t="shared" si="3"/>
        <v>51221.11</v>
      </c>
      <c r="N18" s="30">
        <f t="shared" si="3"/>
        <v>433778.89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2"/>
      <c r="I19" s="23"/>
      <c r="J19" s="21"/>
    </row>
    <row r="20" spans="1:14" x14ac:dyDescent="0.25">
      <c r="A20" s="21"/>
      <c r="B20" s="16" t="s">
        <v>1</v>
      </c>
      <c r="C20" s="16"/>
      <c r="D20" s="16">
        <f>D18</f>
        <v>12</v>
      </c>
      <c r="E20" s="31" t="s">
        <v>10</v>
      </c>
      <c r="F20" s="24">
        <f>H18</f>
        <v>485000</v>
      </c>
      <c r="G20" s="21"/>
      <c r="H20" s="21"/>
      <c r="I20" s="21"/>
      <c r="J20" s="21"/>
      <c r="L20" s="6"/>
    </row>
    <row r="21" spans="1:14" x14ac:dyDescent="0.25">
      <c r="A21" s="21"/>
      <c r="B21" s="21"/>
      <c r="C21" s="21"/>
      <c r="D21" s="21"/>
      <c r="E21" s="32" t="s">
        <v>55</v>
      </c>
      <c r="F21" s="22">
        <f>N18</f>
        <v>433778.89</v>
      </c>
      <c r="G21" s="21"/>
      <c r="H21" s="21"/>
      <c r="I21" s="21"/>
      <c r="J21" s="25"/>
      <c r="K21" s="2"/>
      <c r="L21" s="3"/>
      <c r="M21" s="4"/>
    </row>
    <row r="24" spans="1:14" x14ac:dyDescent="0.25">
      <c r="B24" s="1"/>
      <c r="C24" s="1"/>
      <c r="D24" s="1"/>
      <c r="E24" s="1"/>
      <c r="F24" s="1"/>
      <c r="G24" s="1"/>
      <c r="H24" s="1"/>
    </row>
    <row r="25" spans="1:14" x14ac:dyDescent="0.25">
      <c r="B25" s="1"/>
      <c r="C25" s="1"/>
      <c r="D25" s="1"/>
      <c r="E25" s="1"/>
      <c r="F25" s="1"/>
      <c r="G25" s="1"/>
      <c r="H25" s="1"/>
    </row>
    <row r="30" spans="1:14" x14ac:dyDescent="0.25">
      <c r="B30" s="1"/>
      <c r="C30" s="1"/>
      <c r="D30" s="1"/>
      <c r="E30" s="1"/>
      <c r="F30" s="1"/>
      <c r="G30" s="1"/>
      <c r="H30" s="1"/>
    </row>
    <row r="31" spans="1:14" x14ac:dyDescent="0.25">
      <c r="B31" s="1"/>
      <c r="C31" s="1"/>
      <c r="D31" s="1"/>
      <c r="E31" s="1"/>
      <c r="F31" s="1"/>
      <c r="G31" s="1"/>
      <c r="H31" s="1"/>
    </row>
  </sheetData>
  <mergeCells count="15">
    <mergeCell ref="K4:K5"/>
    <mergeCell ref="L4:L5"/>
    <mergeCell ref="M4:M5"/>
    <mergeCell ref="N4:N5"/>
    <mergeCell ref="A1:N1"/>
    <mergeCell ref="A2:N3"/>
    <mergeCell ref="I4:I5"/>
    <mergeCell ref="J4:J5"/>
    <mergeCell ref="A4:A5"/>
    <mergeCell ref="F4:G4"/>
    <mergeCell ref="B4:B5"/>
    <mergeCell ref="E4:E5"/>
    <mergeCell ref="H4:H5"/>
    <mergeCell ref="D4:D5"/>
    <mergeCell ref="C4:C5"/>
  </mergeCells>
  <pageMargins left="0.45" right="0.32" top="0.54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2021-10-20T13:22:58Z</cp:lastPrinted>
  <dcterms:created xsi:type="dcterms:W3CDTF">2016-03-03T19:51:24Z</dcterms:created>
  <dcterms:modified xsi:type="dcterms:W3CDTF">2022-07-26T13:13:33Z</dcterms:modified>
</cp:coreProperties>
</file>