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H\Desktop\Nominas nuevas\Noviembre 2020\"/>
    </mc:Choice>
  </mc:AlternateContent>
  <xr:revisionPtr revIDLastSave="0" documentId="8_{B4C5FED1-A851-4243-99B6-C10ACC5852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81029" fullPrecision="0"/>
</workbook>
</file>

<file path=xl/calcChain.xml><?xml version="1.0" encoding="utf-8"?>
<calcChain xmlns="http://schemas.openxmlformats.org/spreadsheetml/2006/main">
  <c r="F14" i="107" l="1"/>
  <c r="D50" i="107" l="1"/>
  <c r="F23" i="107"/>
  <c r="F72" i="107"/>
  <c r="F79" i="107"/>
  <c r="F90" i="107"/>
  <c r="A26" i="107"/>
  <c r="D8" i="107" l="1"/>
  <c r="D23" i="107"/>
  <c r="D79" i="107"/>
  <c r="F8" i="107"/>
  <c r="F27" i="107"/>
  <c r="D27" i="107"/>
  <c r="F50" i="107" l="1"/>
  <c r="D54" i="107"/>
  <c r="D58" i="107"/>
  <c r="D62" i="107"/>
  <c r="D67" i="107"/>
  <c r="D72" i="107"/>
  <c r="D90" i="107"/>
  <c r="F62" i="107" l="1"/>
  <c r="F58" i="107"/>
  <c r="F54" i="107"/>
  <c r="A31" i="107"/>
  <c r="A32" i="107" s="1"/>
  <c r="A33" i="107" s="1"/>
  <c r="A34" i="107" s="1"/>
  <c r="A35" i="107" s="1"/>
  <c r="A36" i="107" s="1"/>
  <c r="A37" i="107" s="1"/>
  <c r="A38" i="107" l="1"/>
  <c r="A39" i="107" s="1"/>
  <c r="A40" i="107" s="1"/>
  <c r="A41" i="107" s="1"/>
  <c r="A42" i="107" s="1"/>
  <c r="A43" i="107" s="1"/>
  <c r="A44" i="107" s="1"/>
  <c r="A66" i="107"/>
  <c r="A76" i="107"/>
  <c r="A77" i="107" s="1"/>
  <c r="A6" i="107" l="1"/>
  <c r="F67" i="107" l="1"/>
  <c r="F19" i="107" l="1"/>
  <c r="E92" i="107" s="1"/>
  <c r="D14" i="107"/>
  <c r="D19" i="107"/>
  <c r="C92" i="107" s="1"/>
  <c r="A71" i="107" l="1"/>
  <c r="A18" i="107"/>
  <c r="A11" i="107"/>
  <c r="A12" i="107" s="1"/>
</calcChain>
</file>

<file path=xl/sharedStrings.xml><?xml version="1.0" encoding="utf-8"?>
<sst xmlns="http://schemas.openxmlformats.org/spreadsheetml/2006/main" count="227" uniqueCount="124">
  <si>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</si>
  <si>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</si>
  <si>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</si>
  <si>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</si>
  <si>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</si>
  <si>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</si>
  <si>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</si>
  <si>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BELKIS ROSA MENA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</si>
  <si>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</si>
  <si>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</si>
  <si>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</si>
  <si>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</si>
  <si>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</si>
  <si>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</si>
  <si>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</si>
  <si>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</si>
  <si>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</si>
  <si>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NANCY TROTMAN MARTINEZ</t>
  </si>
  <si>
    <t>ESPERANZA AYBAR AMADOR</t>
  </si>
  <si>
    <t>ANALISTA DE SISTEMA</t>
  </si>
  <si>
    <t>JOSEFINA MERCEDES JIMENEZ</t>
  </si>
  <si>
    <t>LADY WANDA OGANDO</t>
  </si>
  <si>
    <t>CAROLINA BRITO</t>
  </si>
  <si>
    <t>ARCHIVISTA</t>
  </si>
  <si>
    <t>ANA MERCEDES GARCIA</t>
  </si>
  <si>
    <t>BENVENIDA MONTES DE OCA</t>
  </si>
  <si>
    <t>LUIS AQUILINO NIN CAVALLO</t>
  </si>
  <si>
    <t>ASESOR MEDICO EN SALUD</t>
  </si>
  <si>
    <t>TOTAL GENERAL</t>
  </si>
  <si>
    <t>TECNICO DE COMPRAS</t>
  </si>
  <si>
    <t>SIMEONA DE LEON MONTERO</t>
  </si>
  <si>
    <t>SORIBEL GONZALEZ HERNANDEZ</t>
  </si>
  <si>
    <t>AUXILIAR DE ARCHIVO</t>
  </si>
  <si>
    <t>ANALISTA DE PRESUPUESTO</t>
  </si>
  <si>
    <t>SERGIO BERBERE SUAZO</t>
  </si>
  <si>
    <t>FUNCION</t>
  </si>
  <si>
    <t>ESTATUS</t>
  </si>
  <si>
    <t xml:space="preserve"> INVESTIGACION ANALISIS Y DIVULGACION</t>
  </si>
  <si>
    <t xml:space="preserve"> DIRECCION TECNICA</t>
  </si>
  <si>
    <t>PLANIFICACION Y DESARROLLO</t>
  </si>
  <si>
    <t xml:space="preserve"> RECURSOS HUMANOS</t>
  </si>
  <si>
    <t>DE CARRERA</t>
  </si>
  <si>
    <t>DESIGNADO</t>
  </si>
  <si>
    <t>DECRETO</t>
  </si>
  <si>
    <t>DE CONFIANZA</t>
  </si>
  <si>
    <t>ESTATUTO SIMPLIFICADO</t>
  </si>
  <si>
    <t>DE CARRRERA</t>
  </si>
  <si>
    <t>DEPARTAMENTO</t>
  </si>
  <si>
    <t>JUAN ALB.  BALBI ULERIO</t>
  </si>
  <si>
    <t>RAMON M. MORILLO DE OLEO</t>
  </si>
  <si>
    <t>ALTAGRACIA DE LOS M. DIAZ P.</t>
  </si>
  <si>
    <t>MAXIMO R. ANGOMAS SUSAÑA</t>
  </si>
  <si>
    <t>GLORIAN E. TEJADA TORIBIO</t>
  </si>
  <si>
    <t>MERCEDES ALT. CLETO C.</t>
  </si>
  <si>
    <t>GUSTAVO E. PEGUERO FDEZ.</t>
  </si>
  <si>
    <t>JUAN FERMIN RODRIGUEZ T.</t>
  </si>
  <si>
    <t>ALTAGRACIA SANCHEZ E.</t>
  </si>
  <si>
    <t>MERCEDES C. REYES ROA</t>
  </si>
  <si>
    <t xml:space="preserve">  DESPACHO </t>
  </si>
  <si>
    <t>SUELDO BRUTO           RD$</t>
  </si>
  <si>
    <t>subtotal</t>
  </si>
  <si>
    <t>Reg. No.</t>
  </si>
  <si>
    <t>DIRECCION ADMINISTRATIVA Y FINANCIERA</t>
  </si>
  <si>
    <t>AUXILIAR ALMACEN Y SUM.</t>
  </si>
  <si>
    <t>SUPERVISOR SUMINISTRO OFICINA</t>
  </si>
  <si>
    <t>AUXILIAR DE RECURSOS HUMANOS</t>
  </si>
  <si>
    <t>ENCARGADO(A)</t>
  </si>
  <si>
    <t xml:space="preserve">ENCARGADO(A) </t>
  </si>
  <si>
    <t>ARQUITECTO(A)</t>
  </si>
  <si>
    <t>COORDINADOR DE PROYECTO</t>
  </si>
  <si>
    <t>SUPERVISOR DE  PROMOTORES</t>
  </si>
  <si>
    <t>AUXILIAR DE ENFERMERIA</t>
  </si>
  <si>
    <t>PROMOTOR(A)</t>
  </si>
  <si>
    <t>SUPERVISOR(A) REGIONAL</t>
  </si>
  <si>
    <t>ENCARGADO(A) PROTOCOLO</t>
  </si>
  <si>
    <t>TOTAL ING.</t>
  </si>
  <si>
    <t>Subtotal</t>
  </si>
  <si>
    <t>PAULINA COLON ACOSTA</t>
  </si>
  <si>
    <t>GLORIA CORDERO NOLASCO</t>
  </si>
  <si>
    <t>ENCARGADO(A) INTERINA</t>
  </si>
  <si>
    <t>ASESOR DE LA DIRECCION TECNICA</t>
  </si>
  <si>
    <t>CONTADOR(A) CTAS. SSR.</t>
  </si>
  <si>
    <t>EDUCACION COMUNICACION Y PROMOCION</t>
  </si>
  <si>
    <t>SALUD SEXUAL Y REPRODUCTIVA</t>
  </si>
  <si>
    <t>ANSTRON ALB. ESCAÑO COLON</t>
  </si>
  <si>
    <t>RAI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</si>
  <si>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</si>
  <si>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</si>
  <si>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</si>
  <si>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</si>
  <si>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</si>
  <si>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</si>
  <si>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</si>
  <si>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TECNOLOGIA DE LA INFORMACION Y COMUNICACIONES</t>
  </si>
  <si>
    <t>JOSEFINA MONTES DE OCA S.</t>
  </si>
  <si>
    <r>
      <t xml:space="preserve">
</t>
    </r>
    <r>
      <rPr>
        <sz val="14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</si>
  <si>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Empleados Fijos Correspondiente al Mes de Noviembre - 2020</t>
  </si>
  <si>
    <t>GREGORY WILLIAM MONTERO SIERRA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</si>
  <si>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</si>
  <si>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</si>
  <si>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</si>
  <si>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</si>
  <si>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</si>
  <si>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</si>
  <si>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</si>
  <si>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</si>
  <si>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</si>
  <si>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</si>
  <si>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</si>
  <si>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</si>
  <si>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</si>
  <si>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</si>
  <si>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</si>
  <si>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BERNARDO ANTONIO RUBIO GARCIA</t>
  </si>
  <si>
    <t>PROMOTORA</t>
  </si>
  <si>
    <t>DANIA SOTO PELEGRIN</t>
  </si>
  <si>
    <t>SOPORTE TECNICO</t>
  </si>
  <si>
    <t>OFICINA. DE ACC. A LA INFO</t>
  </si>
  <si>
    <t xml:space="preserve"> ANTE DESPACHO </t>
  </si>
  <si>
    <t>ASESOR(A) DIRECTOR (A) EJECUTIVO</t>
  </si>
  <si>
    <t>TESORERO/DIR. ADM. Y FINANC. INTERINO</t>
  </si>
  <si>
    <t>PEDRO V. ANT. CASTELLANOS C.</t>
  </si>
  <si>
    <t>BRENDA CARIDAD ACOSTA DE JESUS</t>
  </si>
  <si>
    <t>ENCARGADA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</si>
</sst>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6" fillId="0" borderId="0" xfId="1" applyFont="1"/>
    <xf numFmtId="0" fontId="6" fillId="0" borderId="0" xfId="1" applyNumberFormat="1" applyFont="1"/>
    <xf numFmtId="4" fontId="6" fillId="0" borderId="0" xfId="1" applyNumberFormat="1" applyFont="1"/>
    <xf numFmtId="0" fontId="6" fillId="0" borderId="3" xfId="1" applyFont="1" applyBorder="1"/>
    <xf numFmtId="0" fontId="6" fillId="0" borderId="3" xfId="1" applyFont="1" applyBorder="1" applyAlignment="1">
      <alignment horizontal="left"/>
    </xf>
    <xf numFmtId="0" fontId="6" fillId="0" borderId="3" xfId="1" applyNumberFormat="1" applyFont="1" applyBorder="1"/>
    <xf numFmtId="4" fontId="6" fillId="0" borderId="3" xfId="1" applyNumberFormat="1" applyFont="1" applyBorder="1"/>
    <xf numFmtId="0" fontId="6" fillId="0" borderId="3" xfId="1" applyFont="1" applyFill="1" applyBorder="1"/>
    <xf numFmtId="4" fontId="6" fillId="0" borderId="3" xfId="1" applyNumberFormat="1" applyFont="1" applyFill="1" applyBorder="1"/>
    <xf numFmtId="0" fontId="7" fillId="0" borderId="3" xfId="1" applyFont="1" applyFill="1" applyBorder="1"/>
    <xf numFmtId="0" fontId="6" fillId="0" borderId="3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right" vertical="center"/>
    </xf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6" fillId="0" borderId="3" xfId="1" applyFont="1" applyBorder="1" applyAlignment="1">
      <alignment wrapText="1"/>
    </xf>
    <xf numFmtId="0" fontId="6" fillId="0" borderId="4" xfId="1" applyFont="1" applyBorder="1"/>
    <xf numFmtId="4" fontId="6" fillId="0" borderId="4" xfId="1" applyNumberFormat="1" applyFont="1" applyBorder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6" fillId="0" borderId="0" xfId="1" applyFont="1" applyBorder="1"/>
    <xf numFmtId="0" fontId="6" fillId="2" borderId="0" xfId="1" applyFont="1" applyFill="1"/>
    <xf numFmtId="0" fontId="6" fillId="0" borderId="3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4" fontId="6" fillId="0" borderId="0" xfId="1" applyNumberFormat="1" applyFont="1" applyAlignment="1">
      <alignment wrapText="1"/>
    </xf>
    <xf numFmtId="0" fontId="6" fillId="0" borderId="5" xfId="1" applyFont="1" applyFill="1" applyBorder="1"/>
    <xf numFmtId="0" fontId="6" fillId="0" borderId="6" xfId="1" applyNumberFormat="1" applyFont="1" applyBorder="1"/>
    <xf numFmtId="0" fontId="1" fillId="0" borderId="0" xfId="1"/>
    <xf numFmtId="0" fontId="9" fillId="0" borderId="0" xfId="0" applyFont="1"/>
    <xf numFmtId="0" fontId="12" fillId="0" borderId="3" xfId="0" applyFont="1" applyBorder="1"/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4" fontId="6" fillId="0" borderId="3" xfId="1" applyNumberFormat="1" applyFont="1" applyBorder="1" applyAlignment="1">
      <alignment vertical="center"/>
    </xf>
    <xf numFmtId="0" fontId="6" fillId="0" borderId="3" xfId="1" applyFont="1" applyBorder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3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92</xdr:row>
      <xdr:rowOff>47625</xdr:rowOff>
    </xdr:from>
    <xdr:to>
      <xdr:col>3</xdr:col>
      <xdr:colOff>1363979</xdr:colOff>
      <xdr:row>92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93</xdr:row>
      <xdr:rowOff>57150</xdr:rowOff>
    </xdr:from>
    <xdr:to>
      <xdr:col>3</xdr:col>
      <xdr:colOff>1438275</xdr:colOff>
      <xdr:row>93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97</xdr:row>
      <xdr:rowOff>0</xdr:rowOff>
    </xdr:from>
    <xdr:to>
      <xdr:col>4</xdr:col>
      <xdr:colOff>800100</xdr:colOff>
      <xdr:row>114</xdr:row>
      <xdr:rowOff>23832</xdr:rowOff>
    </xdr:to>
    <xdr:pic>
      <xdr:nvPicPr>
        <xdr:cNvPr id="9" name="Picture 2" descr="transparenci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20373975"/>
          <a:ext cx="6619875" cy="3262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1840056</xdr:colOff>
      <xdr:row>0</xdr:row>
      <xdr:rowOff>0</xdr:rowOff>
    </xdr:from>
    <xdr:to>
      <xdr:col>3</xdr:col>
      <xdr:colOff>1780307</xdr:colOff>
      <xdr:row>0</xdr:row>
      <xdr:rowOff>1543050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73431" y="0"/>
          <a:ext cx="399790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6"/>
  <sheetViews>
    <sheetView tabSelected="1" showOutlineSymbols="0" topLeftCell="A46" zoomScaleNormal="100" workbookViewId="0">
      <selection activeCell="B55" sqref="B55"/>
    </sheetView>
  </sheetViews>
  <sheetFormatPr baseColWidth="10" defaultColWidth="11.42578125" defaultRowHeight="15" x14ac:dyDescent="0.25"/>
  <cols>
    <col min="1" max="1" width="5" customWidth="1"/>
    <col min="2" max="2" width="28.5703125" customWidth="1"/>
    <col min="3" max="3" width="32.28515625" customWidth="1"/>
    <col min="4" max="4" width="28.42578125" customWidth="1"/>
    <col min="5" max="5" width="20.7109375" customWidth="1"/>
    <col min="6" max="6" width="11.28515625" customWidth="1"/>
    <col min="8" max="8" width="33.5703125" customWidth="1"/>
    <col min="9" max="9" width="16.42578125" customWidth="1"/>
    <col min="10" max="10" width="15.85546875" customWidth="1"/>
  </cols>
  <sheetData>
    <row r="1" spans="1:12" ht="163.5" customHeight="1" x14ac:dyDescent="0.3">
      <c r="A1" s="48" t="s">
        <v>95</v>
      </c>
      <c r="B1" s="48"/>
      <c r="C1" s="48"/>
      <c r="D1" s="48"/>
      <c r="E1" s="48"/>
      <c r="F1" s="48"/>
    </row>
    <row r="2" spans="1:12" ht="26.25" customHeight="1" x14ac:dyDescent="0.25">
      <c r="A2" s="49" t="s">
        <v>96</v>
      </c>
      <c r="B2" s="49"/>
      <c r="C2" s="49"/>
      <c r="D2" s="49"/>
      <c r="E2" s="49"/>
      <c r="F2" s="49"/>
    </row>
    <row r="3" spans="1:12" ht="37.5" customHeight="1" x14ac:dyDescent="0.25">
      <c r="A3" s="34" t="s">
        <v>61</v>
      </c>
      <c r="B3" s="33" t="s">
        <v>0</v>
      </c>
      <c r="C3" s="33" t="s">
        <v>47</v>
      </c>
      <c r="D3" s="33" t="s">
        <v>35</v>
      </c>
      <c r="E3" s="33" t="s">
        <v>36</v>
      </c>
      <c r="F3" s="35" t="s">
        <v>59</v>
      </c>
    </row>
    <row r="4" spans="1:12" x14ac:dyDescent="0.25">
      <c r="A4" s="2"/>
      <c r="B4" s="4"/>
      <c r="C4" s="7"/>
      <c r="D4" s="4"/>
      <c r="E4" s="5"/>
      <c r="F4" s="6"/>
    </row>
    <row r="5" spans="1:12" x14ac:dyDescent="0.25">
      <c r="A5" s="2">
        <v>1</v>
      </c>
      <c r="B5" s="13" t="s">
        <v>89</v>
      </c>
      <c r="C5" s="14" t="s">
        <v>58</v>
      </c>
      <c r="D5" s="13" t="s">
        <v>90</v>
      </c>
      <c r="E5" s="15" t="s">
        <v>43</v>
      </c>
      <c r="F5" s="16">
        <v>175000</v>
      </c>
      <c r="H5" s="31"/>
      <c r="I5" s="11"/>
      <c r="J5" s="10"/>
      <c r="K5" s="12"/>
    </row>
    <row r="6" spans="1:12" x14ac:dyDescent="0.25">
      <c r="A6" s="2">
        <f>A5+1</f>
        <v>2</v>
      </c>
      <c r="B6" s="13" t="s">
        <v>91</v>
      </c>
      <c r="C6" s="14" t="s">
        <v>118</v>
      </c>
      <c r="D6" s="13" t="s">
        <v>119</v>
      </c>
      <c r="E6" s="15" t="s">
        <v>44</v>
      </c>
      <c r="F6" s="16">
        <v>80000</v>
      </c>
      <c r="H6" s="10"/>
      <c r="I6" s="11"/>
      <c r="J6" s="10"/>
      <c r="K6" s="36"/>
    </row>
    <row r="7" spans="1:12" x14ac:dyDescent="0.25">
      <c r="A7" s="2"/>
      <c r="B7" s="13" t="s">
        <v>100</v>
      </c>
      <c r="C7" s="14" t="s">
        <v>118</v>
      </c>
      <c r="D7" s="13" t="s">
        <v>101</v>
      </c>
      <c r="E7" s="15" t="s">
        <v>44</v>
      </c>
      <c r="F7" s="16">
        <v>25000</v>
      </c>
      <c r="H7" s="10"/>
      <c r="I7" s="11"/>
      <c r="J7" s="10"/>
      <c r="K7" s="36"/>
    </row>
    <row r="8" spans="1:12" x14ac:dyDescent="0.25">
      <c r="A8" s="3"/>
      <c r="B8" s="17" t="s">
        <v>76</v>
      </c>
      <c r="C8" s="17"/>
      <c r="D8" s="17">
        <f>COUNTA(D4:D7)</f>
        <v>3</v>
      </c>
      <c r="E8" s="17"/>
      <c r="F8" s="18">
        <f>SUM(F5:F7)</f>
        <v>280000</v>
      </c>
      <c r="I8" s="39"/>
      <c r="J8" s="39"/>
      <c r="K8" s="39"/>
    </row>
    <row r="9" spans="1:12" x14ac:dyDescent="0.25">
      <c r="A9" s="3"/>
      <c r="B9" s="17"/>
      <c r="C9" s="17"/>
      <c r="D9" s="19"/>
      <c r="E9" s="19"/>
      <c r="F9" s="18"/>
      <c r="L9" s="11"/>
    </row>
    <row r="10" spans="1:12" x14ac:dyDescent="0.25">
      <c r="A10" s="2">
        <v>3</v>
      </c>
      <c r="B10" s="13"/>
      <c r="C10" s="20"/>
      <c r="D10" s="13"/>
      <c r="E10" s="15"/>
      <c r="F10" s="16"/>
      <c r="L10" s="11"/>
    </row>
    <row r="11" spans="1:12" x14ac:dyDescent="0.25">
      <c r="A11" s="2">
        <f t="shared" ref="A11:A12" si="0">A10+1</f>
        <v>4</v>
      </c>
      <c r="B11" s="13" t="s">
        <v>12</v>
      </c>
      <c r="C11" s="20" t="s">
        <v>40</v>
      </c>
      <c r="D11" s="13" t="s">
        <v>67</v>
      </c>
      <c r="E11" s="13" t="s">
        <v>41</v>
      </c>
      <c r="F11" s="16">
        <v>45000</v>
      </c>
      <c r="L11" s="11"/>
    </row>
    <row r="12" spans="1:12" x14ac:dyDescent="0.25">
      <c r="A12" s="2">
        <f t="shared" si="0"/>
        <v>5</v>
      </c>
      <c r="B12" s="13" t="s">
        <v>30</v>
      </c>
      <c r="C12" s="20" t="s">
        <v>40</v>
      </c>
      <c r="D12" s="13" t="s">
        <v>65</v>
      </c>
      <c r="E12" s="13" t="s">
        <v>42</v>
      </c>
      <c r="F12" s="16">
        <v>19800</v>
      </c>
      <c r="L12" s="11"/>
    </row>
    <row r="13" spans="1:12" x14ac:dyDescent="0.25">
      <c r="A13" s="2"/>
      <c r="B13" s="10" t="s">
        <v>122</v>
      </c>
      <c r="C13" s="20" t="s">
        <v>40</v>
      </c>
      <c r="D13" s="10" t="s">
        <v>123</v>
      </c>
      <c r="E13" s="13" t="s">
        <v>42</v>
      </c>
      <c r="F13" s="12">
        <v>3150</v>
      </c>
      <c r="L13" s="11"/>
    </row>
    <row r="14" spans="1:12" x14ac:dyDescent="0.25">
      <c r="A14" s="2"/>
      <c r="B14" s="17" t="s">
        <v>76</v>
      </c>
      <c r="C14" s="13"/>
      <c r="D14" s="13">
        <f>COUNTA(D10:D12)</f>
        <v>2</v>
      </c>
      <c r="E14" s="13"/>
      <c r="F14" s="16">
        <f>SUM(F10:F13)</f>
        <v>67950</v>
      </c>
      <c r="H14" s="10"/>
      <c r="I14" s="11"/>
      <c r="J14" s="10"/>
      <c r="K14" s="12"/>
      <c r="L14" s="11"/>
    </row>
    <row r="15" spans="1:12" x14ac:dyDescent="0.25">
      <c r="A15" s="2"/>
      <c r="B15" s="13"/>
      <c r="C15" s="13"/>
      <c r="D15" s="13"/>
      <c r="E15" s="13"/>
      <c r="F15" s="13"/>
      <c r="L15" s="11"/>
    </row>
    <row r="16" spans="1:12" x14ac:dyDescent="0.25">
      <c r="A16" s="2"/>
      <c r="B16" s="13"/>
      <c r="C16" s="13"/>
      <c r="D16" s="13"/>
      <c r="E16" s="13"/>
      <c r="F16" s="16"/>
      <c r="L16" s="11"/>
    </row>
    <row r="17" spans="1:12" x14ac:dyDescent="0.25">
      <c r="A17" s="2">
        <v>6</v>
      </c>
      <c r="B17" s="13" t="s">
        <v>31</v>
      </c>
      <c r="C17" s="13" t="s">
        <v>39</v>
      </c>
      <c r="D17" s="13" t="s">
        <v>68</v>
      </c>
      <c r="E17" s="13" t="s">
        <v>42</v>
      </c>
      <c r="F17" s="16">
        <v>22000</v>
      </c>
      <c r="L17" s="11"/>
    </row>
    <row r="18" spans="1:12" x14ac:dyDescent="0.25">
      <c r="A18" s="2">
        <f t="shared" ref="A18" si="1">A17+1</f>
        <v>7</v>
      </c>
      <c r="B18" s="13" t="s">
        <v>13</v>
      </c>
      <c r="C18" s="13" t="s">
        <v>39</v>
      </c>
      <c r="D18" s="13" t="s">
        <v>66</v>
      </c>
      <c r="E18" s="13" t="s">
        <v>41</v>
      </c>
      <c r="F18" s="16">
        <v>50000</v>
      </c>
      <c r="L18" s="11"/>
    </row>
    <row r="19" spans="1:12" x14ac:dyDescent="0.25">
      <c r="A19" s="3"/>
      <c r="B19" s="17" t="s">
        <v>76</v>
      </c>
      <c r="C19" s="13"/>
      <c r="D19" s="13">
        <f>COUNTA(D16:D18)</f>
        <v>2</v>
      </c>
      <c r="E19" s="13"/>
      <c r="F19" s="16">
        <f>SUM(F17:F18)</f>
        <v>72000</v>
      </c>
      <c r="L19" s="11"/>
    </row>
    <row r="20" spans="1:12" x14ac:dyDescent="0.25">
      <c r="A20" s="3"/>
      <c r="B20" s="13"/>
      <c r="C20" s="13"/>
      <c r="D20" s="13"/>
      <c r="E20" s="13"/>
      <c r="F20" s="16"/>
      <c r="L20" s="11"/>
    </row>
    <row r="21" spans="1:12" x14ac:dyDescent="0.25">
      <c r="A21" s="3"/>
      <c r="B21" s="13"/>
      <c r="C21" s="13"/>
      <c r="D21" s="13"/>
      <c r="E21" s="13"/>
      <c r="F21" s="16"/>
    </row>
    <row r="22" spans="1:12" ht="28.5" customHeight="1" x14ac:dyDescent="0.25">
      <c r="A22" s="43">
        <v>8</v>
      </c>
      <c r="B22" s="42" t="s">
        <v>97</v>
      </c>
      <c r="C22" s="24" t="s">
        <v>93</v>
      </c>
      <c r="D22" s="42" t="s">
        <v>116</v>
      </c>
      <c r="E22" s="42" t="s">
        <v>42</v>
      </c>
      <c r="F22" s="44">
        <v>10000</v>
      </c>
    </row>
    <row r="23" spans="1:12" x14ac:dyDescent="0.25">
      <c r="A23" s="3"/>
      <c r="B23" s="17" t="s">
        <v>76</v>
      </c>
      <c r="C23" s="13"/>
      <c r="D23" s="13">
        <f>COUNTA(D22)</f>
        <v>1</v>
      </c>
      <c r="E23" s="13"/>
      <c r="F23" s="16">
        <f>F22</f>
        <v>10000</v>
      </c>
    </row>
    <row r="24" spans="1:12" x14ac:dyDescent="0.25">
      <c r="A24" s="3"/>
      <c r="B24" s="13"/>
      <c r="C24" s="13"/>
      <c r="D24" s="13"/>
      <c r="E24" s="13"/>
      <c r="F24" s="16"/>
    </row>
    <row r="25" spans="1:12" x14ac:dyDescent="0.25">
      <c r="A25" s="2">
        <v>9</v>
      </c>
      <c r="B25" s="13" t="s">
        <v>52</v>
      </c>
      <c r="C25" s="13" t="s">
        <v>117</v>
      </c>
      <c r="D25" s="13" t="s">
        <v>85</v>
      </c>
      <c r="E25" s="13" t="s">
        <v>42</v>
      </c>
      <c r="F25" s="16">
        <v>26250</v>
      </c>
    </row>
    <row r="26" spans="1:12" x14ac:dyDescent="0.25">
      <c r="A26" s="2">
        <f t="shared" ref="A26" si="2">A25+1</f>
        <v>10</v>
      </c>
      <c r="B26" s="40" t="s">
        <v>98</v>
      </c>
      <c r="C26" s="13" t="s">
        <v>117</v>
      </c>
      <c r="D26" s="41" t="s">
        <v>99</v>
      </c>
      <c r="E26" s="13" t="s">
        <v>42</v>
      </c>
      <c r="F26" s="16">
        <v>18000</v>
      </c>
      <c r="L26" s="11"/>
    </row>
    <row r="27" spans="1:12" x14ac:dyDescent="0.25">
      <c r="A27" s="3"/>
      <c r="B27" s="17" t="s">
        <v>76</v>
      </c>
      <c r="C27" s="13"/>
      <c r="D27" s="13">
        <f>COUNTA(D25:D26)</f>
        <v>2</v>
      </c>
      <c r="E27" s="13"/>
      <c r="F27" s="16">
        <f>SUM(F25:F26)</f>
        <v>44250</v>
      </c>
      <c r="L27" s="11"/>
    </row>
    <row r="28" spans="1:12" x14ac:dyDescent="0.25">
      <c r="A28" s="3"/>
      <c r="B28" s="17"/>
      <c r="C28" s="13"/>
      <c r="D28" s="13"/>
      <c r="E28" s="13"/>
      <c r="F28" s="16"/>
      <c r="L28" s="11"/>
    </row>
    <row r="29" spans="1:12" x14ac:dyDescent="0.25">
      <c r="A29" s="3"/>
      <c r="B29" s="17"/>
      <c r="C29" s="13"/>
      <c r="D29" s="13"/>
      <c r="E29" s="13"/>
      <c r="F29" s="16"/>
      <c r="L29" s="10"/>
    </row>
    <row r="30" spans="1:12" ht="22.5" x14ac:dyDescent="0.25">
      <c r="A30" s="2">
        <v>11</v>
      </c>
      <c r="B30" s="46" t="s">
        <v>84</v>
      </c>
      <c r="C30" s="43" t="s">
        <v>62</v>
      </c>
      <c r="D30" s="45" t="s">
        <v>120</v>
      </c>
      <c r="E30" s="47" t="s">
        <v>42</v>
      </c>
      <c r="F30" s="44">
        <v>31500</v>
      </c>
      <c r="L30" s="10"/>
    </row>
    <row r="31" spans="1:12" ht="15" customHeight="1" x14ac:dyDescent="0.25">
      <c r="A31" s="2">
        <f t="shared" ref="A31:A49" si="3">A30+1</f>
        <v>12</v>
      </c>
      <c r="B31" s="13" t="s">
        <v>53</v>
      </c>
      <c r="C31" s="32" t="s">
        <v>62</v>
      </c>
      <c r="D31" s="13" t="s">
        <v>1</v>
      </c>
      <c r="E31" s="15" t="s">
        <v>41</v>
      </c>
      <c r="F31" s="16">
        <v>29400</v>
      </c>
      <c r="L31" s="10"/>
    </row>
    <row r="32" spans="1:12" x14ac:dyDescent="0.25">
      <c r="A32" s="2">
        <f t="shared" si="3"/>
        <v>13</v>
      </c>
      <c r="B32" s="13" t="s">
        <v>49</v>
      </c>
      <c r="C32" s="32" t="s">
        <v>62</v>
      </c>
      <c r="D32" s="13" t="s">
        <v>63</v>
      </c>
      <c r="E32" s="15" t="s">
        <v>41</v>
      </c>
      <c r="F32" s="16">
        <v>11000</v>
      </c>
      <c r="L32" s="10"/>
    </row>
    <row r="33" spans="1:12" x14ac:dyDescent="0.25">
      <c r="A33" s="2">
        <f t="shared" si="3"/>
        <v>14</v>
      </c>
      <c r="B33" s="13" t="s">
        <v>4</v>
      </c>
      <c r="C33" s="32" t="s">
        <v>62</v>
      </c>
      <c r="D33" s="13" t="s">
        <v>5</v>
      </c>
      <c r="E33" s="15" t="s">
        <v>45</v>
      </c>
      <c r="F33" s="16">
        <v>11000</v>
      </c>
      <c r="L33" s="10"/>
    </row>
    <row r="34" spans="1:12" x14ac:dyDescent="0.25">
      <c r="A34" s="2">
        <f t="shared" si="3"/>
        <v>15</v>
      </c>
      <c r="B34" s="13" t="s">
        <v>77</v>
      </c>
      <c r="C34" s="32" t="s">
        <v>62</v>
      </c>
      <c r="D34" s="13" t="s">
        <v>3</v>
      </c>
      <c r="E34" s="15" t="s">
        <v>45</v>
      </c>
      <c r="F34" s="16">
        <v>10000</v>
      </c>
      <c r="L34" s="10"/>
    </row>
    <row r="35" spans="1:12" x14ac:dyDescent="0.25">
      <c r="A35" s="2">
        <f t="shared" si="3"/>
        <v>16</v>
      </c>
      <c r="B35" s="13" t="s">
        <v>78</v>
      </c>
      <c r="C35" s="32" t="s">
        <v>62</v>
      </c>
      <c r="D35" s="13" t="s">
        <v>3</v>
      </c>
      <c r="E35" s="15" t="s">
        <v>45</v>
      </c>
      <c r="F35" s="16">
        <v>10000</v>
      </c>
      <c r="L35" s="10"/>
    </row>
    <row r="36" spans="1:12" x14ac:dyDescent="0.25">
      <c r="A36" s="2">
        <f t="shared" si="3"/>
        <v>17</v>
      </c>
      <c r="B36" s="13" t="s">
        <v>54</v>
      </c>
      <c r="C36" s="32" t="s">
        <v>62</v>
      </c>
      <c r="D36" s="13" t="s">
        <v>8</v>
      </c>
      <c r="E36" s="15" t="s">
        <v>44</v>
      </c>
      <c r="F36" s="16">
        <v>26250</v>
      </c>
      <c r="L36" s="10"/>
    </row>
    <row r="37" spans="1:12" x14ac:dyDescent="0.25">
      <c r="A37" s="2">
        <f t="shared" si="3"/>
        <v>18</v>
      </c>
      <c r="B37" s="13" t="s">
        <v>55</v>
      </c>
      <c r="C37" s="32" t="s">
        <v>62</v>
      </c>
      <c r="D37" s="13" t="s">
        <v>64</v>
      </c>
      <c r="E37" s="15" t="s">
        <v>42</v>
      </c>
      <c r="F37" s="16">
        <v>19800</v>
      </c>
      <c r="L37" s="10"/>
    </row>
    <row r="38" spans="1:12" x14ac:dyDescent="0.25">
      <c r="A38" s="2">
        <f t="shared" si="3"/>
        <v>19</v>
      </c>
      <c r="B38" s="13" t="s">
        <v>56</v>
      </c>
      <c r="C38" s="32" t="s">
        <v>62</v>
      </c>
      <c r="D38" s="13" t="s">
        <v>3</v>
      </c>
      <c r="E38" s="15" t="s">
        <v>45</v>
      </c>
      <c r="F38" s="16">
        <v>11000</v>
      </c>
      <c r="L38" s="10"/>
    </row>
    <row r="39" spans="1:12" x14ac:dyDescent="0.25">
      <c r="A39" s="2">
        <f t="shared" si="3"/>
        <v>20</v>
      </c>
      <c r="B39" s="13" t="s">
        <v>9</v>
      </c>
      <c r="C39" s="32" t="s">
        <v>62</v>
      </c>
      <c r="D39" s="13" t="s">
        <v>6</v>
      </c>
      <c r="E39" s="15" t="s">
        <v>45</v>
      </c>
      <c r="F39" s="16">
        <v>18700</v>
      </c>
      <c r="L39" s="10"/>
    </row>
    <row r="40" spans="1:12" x14ac:dyDescent="0.25">
      <c r="A40" s="2">
        <f t="shared" si="3"/>
        <v>21</v>
      </c>
      <c r="B40" s="13" t="s">
        <v>21</v>
      </c>
      <c r="C40" s="32" t="s">
        <v>62</v>
      </c>
      <c r="D40" s="13" t="s">
        <v>32</v>
      </c>
      <c r="E40" s="15" t="s">
        <v>42</v>
      </c>
      <c r="F40" s="16">
        <v>11000</v>
      </c>
      <c r="L40" s="10"/>
    </row>
    <row r="41" spans="1:12" x14ac:dyDescent="0.25">
      <c r="A41" s="2">
        <f t="shared" si="3"/>
        <v>22</v>
      </c>
      <c r="B41" s="37" t="s">
        <v>92</v>
      </c>
      <c r="C41" s="32" t="s">
        <v>62</v>
      </c>
      <c r="D41" s="30" t="s">
        <v>3</v>
      </c>
      <c r="E41" s="15" t="s">
        <v>45</v>
      </c>
      <c r="F41" s="16">
        <v>15000</v>
      </c>
      <c r="L41" s="10"/>
    </row>
    <row r="42" spans="1:12" x14ac:dyDescent="0.25">
      <c r="A42" s="2">
        <f t="shared" si="3"/>
        <v>23</v>
      </c>
      <c r="B42" s="31" t="s">
        <v>121</v>
      </c>
      <c r="C42" s="32" t="s">
        <v>62</v>
      </c>
      <c r="D42" s="10" t="s">
        <v>111</v>
      </c>
      <c r="E42" s="15" t="s">
        <v>45</v>
      </c>
      <c r="F42" s="16">
        <v>25000</v>
      </c>
      <c r="L42" s="10"/>
    </row>
    <row r="43" spans="1:12" x14ac:dyDescent="0.25">
      <c r="A43" s="2">
        <f t="shared" si="3"/>
        <v>24</v>
      </c>
      <c r="B43" s="31" t="s">
        <v>102</v>
      </c>
      <c r="C43" s="32" t="s">
        <v>62</v>
      </c>
      <c r="D43" s="10" t="s">
        <v>103</v>
      </c>
      <c r="E43" s="15" t="s">
        <v>45</v>
      </c>
      <c r="F43" s="16">
        <v>20000</v>
      </c>
      <c r="L43" s="10"/>
    </row>
    <row r="44" spans="1:12" x14ac:dyDescent="0.25">
      <c r="A44" s="2">
        <f t="shared" si="3"/>
        <v>25</v>
      </c>
      <c r="B44" s="31" t="s">
        <v>104</v>
      </c>
      <c r="C44" s="32" t="s">
        <v>62</v>
      </c>
      <c r="D44" s="10" t="s">
        <v>105</v>
      </c>
      <c r="E44" s="15" t="s">
        <v>45</v>
      </c>
      <c r="F44" s="16">
        <v>20000</v>
      </c>
      <c r="L44" s="10"/>
    </row>
    <row r="45" spans="1:12" x14ac:dyDescent="0.25">
      <c r="A45" s="2">
        <v>26</v>
      </c>
      <c r="B45" s="31" t="s">
        <v>106</v>
      </c>
      <c r="C45" s="32" t="s">
        <v>62</v>
      </c>
      <c r="D45" s="10" t="s">
        <v>107</v>
      </c>
      <c r="E45" s="15" t="s">
        <v>45</v>
      </c>
      <c r="F45" s="16">
        <v>27000</v>
      </c>
      <c r="L45" s="10"/>
    </row>
    <row r="46" spans="1:12" x14ac:dyDescent="0.25">
      <c r="A46" s="2">
        <v>27</v>
      </c>
      <c r="B46" s="31" t="s">
        <v>108</v>
      </c>
      <c r="C46" s="32" t="s">
        <v>62</v>
      </c>
      <c r="D46" s="10" t="s">
        <v>109</v>
      </c>
      <c r="E46" s="15" t="s">
        <v>45</v>
      </c>
      <c r="F46" s="16">
        <v>25000</v>
      </c>
      <c r="L46" s="10"/>
    </row>
    <row r="47" spans="1:12" x14ac:dyDescent="0.25">
      <c r="A47" s="2">
        <v>28</v>
      </c>
      <c r="B47" s="31" t="s">
        <v>110</v>
      </c>
      <c r="C47" s="32" t="s">
        <v>62</v>
      </c>
      <c r="D47" s="10" t="s">
        <v>111</v>
      </c>
      <c r="E47" s="15" t="s">
        <v>45</v>
      </c>
      <c r="F47" s="16">
        <v>35000</v>
      </c>
      <c r="L47" s="10"/>
    </row>
    <row r="48" spans="1:12" x14ac:dyDescent="0.25">
      <c r="A48" s="2">
        <v>29</v>
      </c>
      <c r="B48" s="31" t="s">
        <v>112</v>
      </c>
      <c r="C48" s="32" t="s">
        <v>62</v>
      </c>
      <c r="D48" s="10" t="s">
        <v>6</v>
      </c>
      <c r="E48" s="15" t="s">
        <v>45</v>
      </c>
      <c r="F48" s="16">
        <v>18000</v>
      </c>
      <c r="L48" s="10"/>
    </row>
    <row r="49" spans="1:12" x14ac:dyDescent="0.25">
      <c r="A49" s="2">
        <v>30</v>
      </c>
      <c r="B49" s="31" t="s">
        <v>113</v>
      </c>
      <c r="C49" s="32" t="s">
        <v>62</v>
      </c>
      <c r="D49" s="10" t="s">
        <v>6</v>
      </c>
      <c r="E49" s="15" t="s">
        <v>45</v>
      </c>
      <c r="F49" s="16">
        <v>18000</v>
      </c>
      <c r="L49" s="10"/>
    </row>
    <row r="50" spans="1:12" x14ac:dyDescent="0.25">
      <c r="A50" s="3"/>
      <c r="B50" s="17" t="s">
        <v>76</v>
      </c>
      <c r="C50" s="17"/>
      <c r="D50" s="17">
        <f>COUNTA(D30:D49)</f>
        <v>20</v>
      </c>
      <c r="E50" s="19"/>
      <c r="F50" s="16">
        <f>SUM(F30:F49)</f>
        <v>392650</v>
      </c>
      <c r="L50" s="10"/>
    </row>
    <row r="51" spans="1:12" x14ac:dyDescent="0.25">
      <c r="A51" s="3"/>
      <c r="B51" s="17"/>
      <c r="C51" s="20"/>
      <c r="D51" s="19"/>
      <c r="E51" s="19"/>
      <c r="F51" s="16"/>
      <c r="L51" s="10"/>
    </row>
    <row r="52" spans="1:12" x14ac:dyDescent="0.25">
      <c r="A52" s="3"/>
      <c r="B52" s="17"/>
      <c r="C52" s="17"/>
      <c r="D52" s="19"/>
      <c r="E52" s="19"/>
      <c r="F52" s="19"/>
      <c r="L52" s="10"/>
    </row>
    <row r="53" spans="1:12" x14ac:dyDescent="0.25">
      <c r="A53" s="2">
        <v>34</v>
      </c>
      <c r="B53" s="13" t="s">
        <v>10</v>
      </c>
      <c r="C53" s="17" t="s">
        <v>86</v>
      </c>
      <c r="D53" s="13" t="s">
        <v>66</v>
      </c>
      <c r="E53" s="15" t="s">
        <v>41</v>
      </c>
      <c r="F53" s="16">
        <v>45000</v>
      </c>
      <c r="L53" s="10"/>
    </row>
    <row r="54" spans="1:12" x14ac:dyDescent="0.25">
      <c r="A54" s="3"/>
      <c r="B54" s="17" t="s">
        <v>76</v>
      </c>
      <c r="C54" s="37"/>
      <c r="D54" s="17">
        <f>COUNTA(D53:D53)</f>
        <v>1</v>
      </c>
      <c r="E54" s="38"/>
      <c r="F54" s="16">
        <f>SUM(F53)</f>
        <v>45000</v>
      </c>
      <c r="L54" s="10"/>
    </row>
    <row r="55" spans="1:12" x14ac:dyDescent="0.25">
      <c r="A55" s="3"/>
      <c r="B55" s="17"/>
      <c r="C55" s="37"/>
      <c r="D55" s="17"/>
      <c r="E55" s="15"/>
      <c r="F55" s="16"/>
      <c r="L55" s="10"/>
    </row>
    <row r="56" spans="1:12" x14ac:dyDescent="0.25">
      <c r="A56" s="3"/>
      <c r="B56" s="17"/>
      <c r="C56" s="37"/>
      <c r="D56" s="17"/>
      <c r="E56" s="15"/>
      <c r="F56" s="16"/>
      <c r="L56" s="10"/>
    </row>
    <row r="57" spans="1:12" x14ac:dyDescent="0.25">
      <c r="A57" s="2">
        <v>35</v>
      </c>
      <c r="B57" s="13" t="s">
        <v>11</v>
      </c>
      <c r="C57" s="13" t="s">
        <v>87</v>
      </c>
      <c r="D57" s="13" t="s">
        <v>33</v>
      </c>
      <c r="E57" s="15" t="s">
        <v>41</v>
      </c>
      <c r="F57" s="16">
        <v>45000</v>
      </c>
      <c r="L57" s="10"/>
    </row>
    <row r="58" spans="1:12" ht="18" customHeight="1" x14ac:dyDescent="0.25">
      <c r="A58" s="3"/>
      <c r="B58" s="17" t="s">
        <v>76</v>
      </c>
      <c r="C58" s="20"/>
      <c r="D58" s="21">
        <f>COUNTA(D57:D57)</f>
        <v>1</v>
      </c>
      <c r="E58" s="20"/>
      <c r="F58" s="22">
        <f>SUM(F57)</f>
        <v>45000</v>
      </c>
      <c r="L58" s="10"/>
    </row>
    <row r="59" spans="1:12" x14ac:dyDescent="0.25">
      <c r="A59" s="3"/>
      <c r="B59" s="17"/>
      <c r="C59" s="13"/>
      <c r="D59" s="13"/>
      <c r="E59" s="13"/>
      <c r="F59" s="16"/>
      <c r="L59" s="10"/>
    </row>
    <row r="60" spans="1:12" x14ac:dyDescent="0.25">
      <c r="A60" s="3"/>
      <c r="B60" s="17"/>
      <c r="C60" s="13"/>
      <c r="D60" s="13"/>
      <c r="E60" s="13"/>
      <c r="F60" s="16"/>
      <c r="L60" s="10"/>
    </row>
    <row r="61" spans="1:12" x14ac:dyDescent="0.25">
      <c r="A61" s="2">
        <v>36</v>
      </c>
      <c r="B61" s="13" t="s">
        <v>2</v>
      </c>
      <c r="C61" s="13" t="s">
        <v>88</v>
      </c>
      <c r="D61" s="13" t="s">
        <v>29</v>
      </c>
      <c r="E61" s="15" t="s">
        <v>42</v>
      </c>
      <c r="F61" s="16">
        <v>24150</v>
      </c>
      <c r="L61" s="10"/>
    </row>
    <row r="62" spans="1:12" x14ac:dyDescent="0.25">
      <c r="A62" s="3"/>
      <c r="B62" s="17" t="s">
        <v>76</v>
      </c>
      <c r="C62" s="13"/>
      <c r="D62" s="21">
        <f>COUNTA(D61:D61)</f>
        <v>1</v>
      </c>
      <c r="E62" s="13"/>
      <c r="F62" s="16">
        <f>SUM(F61)</f>
        <v>24150</v>
      </c>
      <c r="L62" s="10"/>
    </row>
    <row r="63" spans="1:12" x14ac:dyDescent="0.25">
      <c r="A63" s="3"/>
      <c r="B63" s="17"/>
      <c r="C63" s="13"/>
      <c r="D63" s="13"/>
      <c r="E63" s="13"/>
      <c r="F63" s="16"/>
      <c r="L63" s="10"/>
    </row>
    <row r="64" spans="1:12" x14ac:dyDescent="0.25">
      <c r="A64" s="3"/>
      <c r="B64" s="17"/>
      <c r="C64" s="13"/>
      <c r="D64" s="13"/>
      <c r="E64" s="13"/>
      <c r="F64" s="16"/>
      <c r="L64" s="10"/>
    </row>
    <row r="65" spans="1:12" x14ac:dyDescent="0.25">
      <c r="A65" s="2">
        <v>37</v>
      </c>
      <c r="B65" s="13" t="s">
        <v>51</v>
      </c>
      <c r="C65" s="13" t="s">
        <v>38</v>
      </c>
      <c r="D65" s="13" t="s">
        <v>80</v>
      </c>
      <c r="E65" s="13" t="s">
        <v>42</v>
      </c>
      <c r="F65" s="16">
        <v>90000</v>
      </c>
      <c r="L65" s="10"/>
    </row>
    <row r="66" spans="1:12" x14ac:dyDescent="0.25">
      <c r="A66" s="2">
        <f t="shared" ref="A66" si="4">A65+1</f>
        <v>38</v>
      </c>
      <c r="B66" s="13" t="s">
        <v>14</v>
      </c>
      <c r="C66" s="13" t="s">
        <v>38</v>
      </c>
      <c r="D66" s="13" t="s">
        <v>69</v>
      </c>
      <c r="E66" s="13" t="s">
        <v>42</v>
      </c>
      <c r="F66" s="16">
        <v>16500</v>
      </c>
      <c r="L66" s="10"/>
    </row>
    <row r="67" spans="1:12" x14ac:dyDescent="0.25">
      <c r="A67" s="3"/>
      <c r="B67" s="17" t="s">
        <v>60</v>
      </c>
      <c r="C67" s="13"/>
      <c r="D67" s="13">
        <f>COUNTA(D65:D66)</f>
        <v>2</v>
      </c>
      <c r="E67" s="13"/>
      <c r="F67" s="16">
        <f>SUM(F65:F66)</f>
        <v>106500</v>
      </c>
      <c r="L67" s="10"/>
    </row>
    <row r="68" spans="1:12" x14ac:dyDescent="0.25">
      <c r="A68" s="3"/>
      <c r="B68" s="13"/>
      <c r="C68" s="13"/>
      <c r="D68" s="13"/>
      <c r="E68" s="13"/>
      <c r="F68" s="13"/>
      <c r="L68" s="10"/>
    </row>
    <row r="69" spans="1:12" x14ac:dyDescent="0.25">
      <c r="A69" s="3"/>
      <c r="B69" s="23"/>
      <c r="C69" s="13"/>
      <c r="D69" s="13"/>
      <c r="E69" s="13"/>
      <c r="F69" s="13"/>
      <c r="L69" s="10"/>
    </row>
    <row r="70" spans="1:12" x14ac:dyDescent="0.25">
      <c r="A70" s="2">
        <v>39</v>
      </c>
      <c r="B70" s="13" t="s">
        <v>15</v>
      </c>
      <c r="C70" s="13" t="s">
        <v>37</v>
      </c>
      <c r="D70" s="13" t="s">
        <v>16</v>
      </c>
      <c r="E70" s="13" t="s">
        <v>41</v>
      </c>
      <c r="F70" s="16">
        <v>21433.65</v>
      </c>
      <c r="L70" s="10"/>
    </row>
    <row r="71" spans="1:12" x14ac:dyDescent="0.25">
      <c r="A71" s="2">
        <f t="shared" ref="A71" si="5">A70+1</f>
        <v>40</v>
      </c>
      <c r="B71" s="13" t="s">
        <v>17</v>
      </c>
      <c r="C71" s="13" t="s">
        <v>37</v>
      </c>
      <c r="D71" s="13" t="s">
        <v>66</v>
      </c>
      <c r="E71" s="13" t="s">
        <v>41</v>
      </c>
      <c r="F71" s="16">
        <v>45000</v>
      </c>
      <c r="L71" s="10"/>
    </row>
    <row r="72" spans="1:12" x14ac:dyDescent="0.25">
      <c r="A72" s="3"/>
      <c r="B72" s="17" t="s">
        <v>76</v>
      </c>
      <c r="C72" s="13"/>
      <c r="D72" s="13">
        <f>COUNTA(D69:D71)</f>
        <v>2</v>
      </c>
      <c r="E72" s="13"/>
      <c r="F72" s="16">
        <f>SUM(F70:F71)</f>
        <v>66433.649999999994</v>
      </c>
      <c r="L72" s="10"/>
    </row>
    <row r="73" spans="1:12" x14ac:dyDescent="0.25">
      <c r="A73" s="3"/>
      <c r="B73" s="13"/>
      <c r="C73" s="13"/>
      <c r="D73" s="13"/>
      <c r="E73" s="13"/>
      <c r="F73" s="16"/>
      <c r="L73" s="10"/>
    </row>
    <row r="74" spans="1:12" x14ac:dyDescent="0.25">
      <c r="A74" s="3"/>
      <c r="B74" s="30"/>
      <c r="C74" s="13"/>
      <c r="D74" s="13"/>
      <c r="E74" s="13"/>
      <c r="F74" s="16"/>
      <c r="L74" s="10"/>
    </row>
    <row r="75" spans="1:12" x14ac:dyDescent="0.25">
      <c r="A75" s="2">
        <v>41</v>
      </c>
      <c r="B75" s="13" t="s">
        <v>57</v>
      </c>
      <c r="C75" s="24" t="s">
        <v>82</v>
      </c>
      <c r="D75" s="13" t="s">
        <v>79</v>
      </c>
      <c r="E75" s="13" t="s">
        <v>42</v>
      </c>
      <c r="F75" s="16">
        <v>34000</v>
      </c>
      <c r="L75" s="10"/>
    </row>
    <row r="76" spans="1:12" ht="15.95" customHeight="1" x14ac:dyDescent="0.25">
      <c r="A76" s="2">
        <f>A75+1</f>
        <v>42</v>
      </c>
      <c r="B76" s="13" t="s">
        <v>18</v>
      </c>
      <c r="C76" s="24" t="s">
        <v>82</v>
      </c>
      <c r="D76" s="13" t="s">
        <v>19</v>
      </c>
      <c r="E76" s="13" t="s">
        <v>46</v>
      </c>
      <c r="F76" s="16">
        <v>21529.200000000001</v>
      </c>
    </row>
    <row r="77" spans="1:12" ht="15.95" customHeight="1" x14ac:dyDescent="0.25">
      <c r="A77" s="2">
        <f t="shared" ref="A77" si="6">A76+1</f>
        <v>43</v>
      </c>
      <c r="B77" s="13" t="s">
        <v>20</v>
      </c>
      <c r="C77" s="24" t="s">
        <v>82</v>
      </c>
      <c r="D77" s="13" t="s">
        <v>74</v>
      </c>
      <c r="E77" s="13" t="s">
        <v>42</v>
      </c>
      <c r="F77" s="16">
        <v>26250</v>
      </c>
    </row>
    <row r="78" spans="1:12" ht="15.95" customHeight="1" x14ac:dyDescent="0.25">
      <c r="A78" s="2">
        <v>44</v>
      </c>
      <c r="B78" s="31" t="s">
        <v>115</v>
      </c>
      <c r="C78" s="24" t="s">
        <v>82</v>
      </c>
      <c r="D78" s="10" t="s">
        <v>114</v>
      </c>
      <c r="E78" s="13" t="s">
        <v>42</v>
      </c>
      <c r="F78" s="16">
        <v>10000</v>
      </c>
    </row>
    <row r="79" spans="1:12" ht="15.95" customHeight="1" x14ac:dyDescent="0.25">
      <c r="A79" s="3"/>
      <c r="B79" s="17" t="s">
        <v>60</v>
      </c>
      <c r="C79" s="13"/>
      <c r="D79" s="13">
        <f>COUNTA(D75:D78)</f>
        <v>4</v>
      </c>
      <c r="E79" s="13"/>
      <c r="F79" s="16">
        <f>SUM(F75:F78)</f>
        <v>91779.199999999997</v>
      </c>
    </row>
    <row r="80" spans="1:12" ht="15.95" customHeight="1" x14ac:dyDescent="0.25">
      <c r="A80" s="3"/>
      <c r="B80" s="13"/>
      <c r="C80" s="13"/>
      <c r="D80" s="13"/>
      <c r="E80" s="13"/>
      <c r="F80" s="16"/>
    </row>
    <row r="81" spans="1:6" x14ac:dyDescent="0.25">
      <c r="A81" s="2">
        <v>45</v>
      </c>
      <c r="B81" s="13" t="s">
        <v>50</v>
      </c>
      <c r="C81" s="24" t="s">
        <v>83</v>
      </c>
      <c r="D81" s="13" t="s">
        <v>81</v>
      </c>
      <c r="E81" s="15" t="s">
        <v>41</v>
      </c>
      <c r="F81" s="16">
        <v>34500</v>
      </c>
    </row>
    <row r="82" spans="1:6" x14ac:dyDescent="0.25">
      <c r="A82" s="2">
        <v>46</v>
      </c>
      <c r="B82" s="13" t="s">
        <v>48</v>
      </c>
      <c r="C82" s="24" t="s">
        <v>83</v>
      </c>
      <c r="D82" s="13" t="s">
        <v>70</v>
      </c>
      <c r="E82" s="13" t="s">
        <v>42</v>
      </c>
      <c r="F82" s="16">
        <v>13200</v>
      </c>
    </row>
    <row r="83" spans="1:6" ht="15.95" customHeight="1" x14ac:dyDescent="0.25">
      <c r="A83" s="2">
        <v>47</v>
      </c>
      <c r="B83" s="13" t="s">
        <v>22</v>
      </c>
      <c r="C83" s="24" t="s">
        <v>83</v>
      </c>
      <c r="D83" s="13" t="s">
        <v>23</v>
      </c>
      <c r="E83" s="13" t="s">
        <v>41</v>
      </c>
      <c r="F83" s="16">
        <v>19800</v>
      </c>
    </row>
    <row r="84" spans="1:6" ht="15.95" customHeight="1" x14ac:dyDescent="0.25">
      <c r="A84" s="2">
        <v>48</v>
      </c>
      <c r="B84" s="13" t="s">
        <v>24</v>
      </c>
      <c r="C84" s="24" t="s">
        <v>83</v>
      </c>
      <c r="D84" s="13" t="s">
        <v>71</v>
      </c>
      <c r="E84" s="15" t="s">
        <v>42</v>
      </c>
      <c r="F84" s="16">
        <v>10000</v>
      </c>
    </row>
    <row r="85" spans="1:6" ht="15.95" customHeight="1" x14ac:dyDescent="0.25">
      <c r="A85" s="2">
        <v>49</v>
      </c>
      <c r="B85" s="13" t="s">
        <v>25</v>
      </c>
      <c r="C85" s="24" t="s">
        <v>83</v>
      </c>
      <c r="D85" s="13" t="s">
        <v>71</v>
      </c>
      <c r="E85" s="15" t="s">
        <v>42</v>
      </c>
      <c r="F85" s="16">
        <v>10000</v>
      </c>
    </row>
    <row r="86" spans="1:6" ht="15.95" customHeight="1" x14ac:dyDescent="0.25">
      <c r="A86" s="2">
        <v>50</v>
      </c>
      <c r="B86" s="13" t="s">
        <v>26</v>
      </c>
      <c r="C86" s="24" t="s">
        <v>83</v>
      </c>
      <c r="D86" s="13" t="s">
        <v>27</v>
      </c>
      <c r="E86" s="15" t="s">
        <v>42</v>
      </c>
      <c r="F86" s="16">
        <v>26250</v>
      </c>
    </row>
    <row r="87" spans="1:6" ht="15.95" customHeight="1" x14ac:dyDescent="0.25">
      <c r="A87" s="2">
        <v>51</v>
      </c>
      <c r="B87" s="13" t="s">
        <v>94</v>
      </c>
      <c r="C87" s="24" t="s">
        <v>83</v>
      </c>
      <c r="D87" s="13" t="s">
        <v>1</v>
      </c>
      <c r="E87" s="15" t="s">
        <v>41</v>
      </c>
      <c r="F87" s="16">
        <v>10000</v>
      </c>
    </row>
    <row r="88" spans="1:6" ht="15.95" customHeight="1" x14ac:dyDescent="0.25">
      <c r="A88" s="2">
        <v>52</v>
      </c>
      <c r="B88" s="13" t="s">
        <v>7</v>
      </c>
      <c r="C88" s="24" t="s">
        <v>83</v>
      </c>
      <c r="D88" s="13" t="s">
        <v>73</v>
      </c>
      <c r="E88" s="15" t="s">
        <v>42</v>
      </c>
      <c r="F88" s="16">
        <v>28875</v>
      </c>
    </row>
    <row r="89" spans="1:6" ht="15.95" customHeight="1" x14ac:dyDescent="0.25">
      <c r="A89" s="2">
        <v>53</v>
      </c>
      <c r="B89" s="13" t="s">
        <v>34</v>
      </c>
      <c r="C89" s="24" t="s">
        <v>83</v>
      </c>
      <c r="D89" s="13" t="s">
        <v>72</v>
      </c>
      <c r="E89" s="15" t="s">
        <v>42</v>
      </c>
      <c r="F89" s="16">
        <v>10000</v>
      </c>
    </row>
    <row r="90" spans="1:6" ht="15.95" customHeight="1" x14ac:dyDescent="0.25">
      <c r="A90" s="8"/>
      <c r="B90" s="25" t="s">
        <v>76</v>
      </c>
      <c r="C90" s="25"/>
      <c r="D90" s="25">
        <f>COUNTA(D81:D89)</f>
        <v>9</v>
      </c>
      <c r="E90" s="25"/>
      <c r="F90" s="26">
        <f>SUM(F81:F89)</f>
        <v>162625</v>
      </c>
    </row>
    <row r="91" spans="1:6" ht="15.95" customHeight="1" x14ac:dyDescent="0.25">
      <c r="B91" s="23"/>
      <c r="C91" s="23"/>
      <c r="D91" s="23"/>
      <c r="E91" s="23"/>
      <c r="F91" s="23"/>
    </row>
    <row r="92" spans="1:6" x14ac:dyDescent="0.25">
      <c r="B92" s="27" t="s">
        <v>28</v>
      </c>
      <c r="C92" s="28">
        <f>D90+D79+D72+D67+D62+D58+D54+D50+D27+D23+D19+D14+D8</f>
        <v>50</v>
      </c>
      <c r="D92" s="27" t="s">
        <v>75</v>
      </c>
      <c r="E92" s="29">
        <f>F90+F79+F72+F67+F62+F58+F54+F50+F27+F23+F19+F14+F8</f>
        <v>1408337.85</v>
      </c>
      <c r="F92" s="23"/>
    </row>
    <row r="93" spans="1:6" x14ac:dyDescent="0.25">
      <c r="B93" s="9"/>
      <c r="C93" s="9"/>
      <c r="D93" s="9"/>
      <c r="E93" s="9"/>
    </row>
    <row r="94" spans="1:6" x14ac:dyDescent="0.25">
      <c r="B94" s="9"/>
      <c r="C94" s="9"/>
      <c r="D94" s="9"/>
      <c r="E94" s="9"/>
    </row>
    <row r="95" spans="1:6" x14ac:dyDescent="0.25">
      <c r="B95" s="9"/>
      <c r="C95" s="9"/>
      <c r="D95" s="9"/>
      <c r="E95" s="9"/>
    </row>
    <row r="96" spans="1:6" x14ac:dyDescent="0.25">
      <c r="B96" s="9"/>
      <c r="C96" s="9"/>
      <c r="D96" s="9"/>
      <c r="E96" s="9"/>
    </row>
    <row r="97" spans="2:5" x14ac:dyDescent="0.25">
      <c r="B97" s="9"/>
      <c r="C97" s="9"/>
      <c r="D97" s="9"/>
      <c r="E97" s="9"/>
    </row>
    <row r="98" spans="2:5" x14ac:dyDescent="0.25">
      <c r="B98" s="9"/>
      <c r="C98" s="9"/>
      <c r="D98" s="9"/>
      <c r="E98" s="9"/>
    </row>
    <row r="99" spans="2:5" x14ac:dyDescent="0.25">
      <c r="B99" s="9"/>
      <c r="C99" s="9"/>
      <c r="D99" s="9"/>
      <c r="E99" s="9"/>
    </row>
    <row r="100" spans="2:5" x14ac:dyDescent="0.25">
      <c r="B100" s="9"/>
      <c r="C100" s="9"/>
      <c r="D100" s="9"/>
      <c r="E100" s="9"/>
    </row>
    <row r="101" spans="2:5" x14ac:dyDescent="0.25">
      <c r="B101" s="9"/>
      <c r="C101" s="9"/>
      <c r="D101" s="9"/>
      <c r="E101" s="9"/>
    </row>
    <row r="102" spans="2:5" x14ac:dyDescent="0.25">
      <c r="B102" s="9"/>
      <c r="C102" s="9"/>
      <c r="D102" s="9"/>
      <c r="E102" s="9"/>
    </row>
    <row r="103" spans="2:5" x14ac:dyDescent="0.25">
      <c r="B103" s="9"/>
      <c r="C103" s="9"/>
      <c r="D103" s="9"/>
      <c r="E103" s="9"/>
    </row>
    <row r="104" spans="2:5" x14ac:dyDescent="0.25">
      <c r="B104" s="9"/>
      <c r="C104" s="9"/>
      <c r="D104" s="9"/>
      <c r="E104" s="9"/>
    </row>
    <row r="105" spans="2:5" x14ac:dyDescent="0.25">
      <c r="B105" s="9"/>
      <c r="C105" s="9"/>
      <c r="D105" s="9"/>
      <c r="E105" s="9"/>
    </row>
    <row r="106" spans="2:5" x14ac:dyDescent="0.25">
      <c r="B106" s="1"/>
      <c r="C106" s="1"/>
    </row>
  </sheetData>
  <mergeCells count="2">
    <mergeCell ref="A1:F1"/>
    <mergeCell ref="A2:F2"/>
  </mergeCells>
  <pageMargins left="0.56000000000000005" right="0.31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DMH</cp:lastModifiedBy>
  <cp:lastPrinted>2020-12-08T17:35:31Z</cp:lastPrinted>
  <dcterms:created xsi:type="dcterms:W3CDTF">2016-03-03T19:51:24Z</dcterms:created>
  <dcterms:modified xsi:type="dcterms:W3CDTF">2021-08-10T14:38:48Z</dcterms:modified>
</cp:coreProperties>
</file>